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60" yWindow="465" windowWidth="26325" windowHeight="12390"/>
  </bookViews>
  <sheets>
    <sheet name="Sheet1" sheetId="1" r:id="rId1"/>
    <sheet name="Sheet2" sheetId="2" state="hidden" r:id="rId2"/>
  </sheets>
  <calcPr calcId="125725"/>
</workbook>
</file>

<file path=xl/calcChain.xml><?xml version="1.0" encoding="utf-8"?>
<calcChain xmlns="http://schemas.openxmlformats.org/spreadsheetml/2006/main">
  <c r="K17" i="1"/>
  <c r="K18"/>
  <c r="L18" s="1"/>
  <c r="K19"/>
  <c r="K20"/>
  <c r="L20" s="1"/>
  <c r="K21"/>
  <c r="K22"/>
  <c r="L22" s="1"/>
  <c r="K16"/>
  <c r="G17"/>
  <c r="G18"/>
  <c r="G19"/>
  <c r="G20"/>
  <c r="G21"/>
  <c r="G22"/>
  <c r="G16"/>
  <c r="H16" s="1"/>
  <c r="C22"/>
  <c r="C21"/>
  <c r="D21" s="1"/>
  <c r="C20"/>
  <c r="C19"/>
  <c r="D19" s="1"/>
  <c r="C18"/>
  <c r="C17"/>
  <c r="D17" s="1"/>
  <c r="C16"/>
  <c r="K6"/>
  <c r="L6" s="1"/>
  <c r="K7"/>
  <c r="K8"/>
  <c r="L8" s="1"/>
  <c r="K9"/>
  <c r="K10"/>
  <c r="L10" s="1"/>
  <c r="K11"/>
  <c r="K5"/>
  <c r="G6"/>
  <c r="G7"/>
  <c r="H7" s="1"/>
  <c r="G8"/>
  <c r="G9"/>
  <c r="H9" s="1"/>
  <c r="G10"/>
  <c r="G11"/>
  <c r="H11" s="1"/>
  <c r="G5"/>
  <c r="C6"/>
  <c r="D6" s="1"/>
  <c r="C7"/>
  <c r="C8"/>
  <c r="D8" s="1"/>
  <c r="C9"/>
  <c r="C10"/>
  <c r="D10" s="1"/>
  <c r="C11"/>
  <c r="C5"/>
  <c r="C12" s="1"/>
  <c r="H7" i="2"/>
  <c r="I7"/>
  <c r="J7"/>
  <c r="H8"/>
  <c r="I8"/>
  <c r="J8"/>
  <c r="H9"/>
  <c r="I9"/>
  <c r="J9"/>
  <c r="H10"/>
  <c r="I10"/>
  <c r="J10"/>
  <c r="H11"/>
  <c r="I11"/>
  <c r="J11"/>
  <c r="H12"/>
  <c r="I12"/>
  <c r="J12"/>
  <c r="I6"/>
  <c r="J6"/>
  <c r="H6"/>
  <c r="K23" i="1"/>
  <c r="J23"/>
  <c r="G23"/>
  <c r="F23"/>
  <c r="C23"/>
  <c r="B23"/>
  <c r="K12"/>
  <c r="J12"/>
  <c r="G12"/>
  <c r="F12"/>
  <c r="B12"/>
  <c r="L21"/>
  <c r="L19"/>
  <c r="L17"/>
  <c r="L16"/>
  <c r="L11"/>
  <c r="L9"/>
  <c r="L7"/>
  <c r="L5"/>
  <c r="H22"/>
  <c r="H21"/>
  <c r="H20"/>
  <c r="H19"/>
  <c r="H18"/>
  <c r="H17"/>
  <c r="D22"/>
  <c r="D20"/>
  <c r="D18"/>
  <c r="D16"/>
  <c r="H10"/>
  <c r="H8"/>
  <c r="H6"/>
  <c r="H5"/>
  <c r="D7"/>
  <c r="D9"/>
  <c r="D11"/>
  <c r="L12" l="1"/>
  <c r="L23"/>
  <c r="H23"/>
  <c r="D23"/>
  <c r="H12"/>
  <c r="D5"/>
  <c r="D12" s="1"/>
</calcChain>
</file>

<file path=xl/sharedStrings.xml><?xml version="1.0" encoding="utf-8"?>
<sst xmlns="http://schemas.openxmlformats.org/spreadsheetml/2006/main" count="67" uniqueCount="38">
  <si>
    <t>STATE</t>
  </si>
  <si>
    <t>Reduction</t>
  </si>
  <si>
    <t>DE</t>
  </si>
  <si>
    <t>DC</t>
  </si>
  <si>
    <t>MD</t>
  </si>
  <si>
    <t>NY</t>
  </si>
  <si>
    <t>PA</t>
  </si>
  <si>
    <t>VA</t>
  </si>
  <si>
    <t>WV</t>
  </si>
  <si>
    <t>TN Delivered Loads (lbs/yr)</t>
  </si>
  <si>
    <t>TN Discharged Loads (lbs/yr)</t>
  </si>
  <si>
    <t>TP Discharged Loads (lbs/yr)</t>
  </si>
  <si>
    <t>TP Delivered Loads (lbs/yr)</t>
  </si>
  <si>
    <t>TSS Discharged Loads (lbs/yr)</t>
  </si>
  <si>
    <t>TSS Delivered Loads (lbs/yr)</t>
  </si>
  <si>
    <t>Wastewater Discharged/EOS Load Summary by State</t>
  </si>
  <si>
    <t>Wastewater Delivered Load Summary by State</t>
  </si>
  <si>
    <t>1) 2011 Data Reporting Periods:   1/1/2011 - 12/31/2011 for DC and VA,  7/1/2010 - 6/30/2011 for NY, PA, MD, WV and DE</t>
  </si>
  <si>
    <t>NOTE:</t>
  </si>
  <si>
    <t>2) Blue Plains loads were allocated among DC, MD and VA.</t>
  </si>
  <si>
    <t>3) Nonsignificant facilities used in 2010 and 2009 were added into 2011 if the nonsign facility data were not provided for 2011.</t>
  </si>
  <si>
    <t>Total</t>
  </si>
  <si>
    <t>10</t>
  </si>
  <si>
    <t>11</t>
  </si>
  <si>
    <t>24</t>
  </si>
  <si>
    <t>36</t>
  </si>
  <si>
    <t>42</t>
  </si>
  <si>
    <t>51</t>
  </si>
  <si>
    <t>54</t>
  </si>
  <si>
    <t>TNL (lbs/yr)</t>
  </si>
  <si>
    <t>TPL (lbs/yr)</t>
  </si>
  <si>
    <t>TSSL (lbs/yr)</t>
  </si>
  <si>
    <t>TNL</t>
  </si>
  <si>
    <t>TPL</t>
  </si>
  <si>
    <t>TSSL</t>
  </si>
  <si>
    <t>TNDL</t>
  </si>
  <si>
    <t>TPDL</t>
  </si>
  <si>
    <t>TSSDL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</si>
</sst>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20">
    <xf numFmtId="0" fontId="0" fillId="0" borderId="0" xfId="0"/>
    <xf numFmtId="0" fontId="1" fillId="2" borderId="1" xfId="1" applyFont="1" applyFill="1" applyBorder="1" applyAlignment="1">
      <alignment horizontal="center"/>
    </xf>
    <xf numFmtId="3" fontId="1" fillId="0" borderId="2" xfId="1" applyNumberFormat="1" applyFont="1" applyFill="1" applyBorder="1" applyAlignment="1">
      <alignment horizontal="right" wrapText="1"/>
    </xf>
    <xf numFmtId="3" fontId="0" fillId="0" borderId="0" xfId="0" applyNumberFormat="1"/>
    <xf numFmtId="0" fontId="3" fillId="0" borderId="2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right" wrapText="1"/>
    </xf>
    <xf numFmtId="0" fontId="3" fillId="0" borderId="0" xfId="1" applyFont="1" applyFill="1" applyBorder="1" applyAlignment="1">
      <alignment wrapText="1"/>
    </xf>
    <xf numFmtId="0" fontId="5" fillId="0" borderId="0" xfId="0" applyFont="1"/>
    <xf numFmtId="0" fontId="3" fillId="0" borderId="0" xfId="1" applyFont="1" applyFill="1" applyBorder="1" applyAlignment="1"/>
    <xf numFmtId="0" fontId="7" fillId="0" borderId="4" xfId="1" applyFont="1" applyFill="1" applyBorder="1" applyAlignment="1">
      <alignment wrapText="1"/>
    </xf>
    <xf numFmtId="3" fontId="6" fillId="0" borderId="0" xfId="0" applyNumberFormat="1" applyFont="1"/>
    <xf numFmtId="0" fontId="6" fillId="0" borderId="0" xfId="0" applyFont="1"/>
    <xf numFmtId="3" fontId="1" fillId="2" borderId="1" xfId="2" applyNumberFormat="1" applyFont="1" applyFill="1" applyBorder="1" applyAlignment="1">
      <alignment horizontal="center"/>
    </xf>
    <xf numFmtId="3" fontId="1" fillId="0" borderId="2" xfId="2" applyNumberFormat="1" applyFont="1" applyFill="1" applyBorder="1" applyAlignment="1">
      <alignment horizontal="right" wrapText="1"/>
    </xf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0" fontId="1" fillId="0" borderId="2" xfId="3" applyFont="1" applyFill="1" applyBorder="1" applyAlignment="1">
      <alignment horizontal="right" wrapText="1"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</cellXfs>
  <cellStyles count="4">
    <cellStyle name="Normal" xfId="0" builtinId="0"/>
    <cellStyle name="Normal_Sheet1" xfId="1"/>
    <cellStyle name="Normal_Sheet1_1" xfId="2"/>
    <cellStyle name="Normal_Sheet2_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2"/>
  <sheetViews>
    <sheetView tabSelected="1" workbookViewId="0">
      <selection activeCell="B35" sqref="B35"/>
    </sheetView>
  </sheetViews>
  <sheetFormatPr defaultRowHeight="15"/>
  <cols>
    <col min="2" max="3" width="10.28515625" bestFit="1" customWidth="1"/>
    <col min="4" max="4" width="12" customWidth="1"/>
    <col min="5" max="5" width="2" customWidth="1"/>
    <col min="6" max="6" width="11.7109375" customWidth="1"/>
    <col min="7" max="7" width="11.85546875" customWidth="1"/>
    <col min="8" max="8" width="11.7109375" customWidth="1"/>
    <col min="9" max="9" width="2.28515625" customWidth="1"/>
    <col min="10" max="10" width="10.5703125" customWidth="1"/>
    <col min="11" max="11" width="11.28515625" customWidth="1"/>
    <col min="12" max="12" width="12.7109375" customWidth="1"/>
  </cols>
  <sheetData>
    <row r="2" spans="1:12" ht="15.75">
      <c r="A2" s="8" t="s">
        <v>15</v>
      </c>
    </row>
    <row r="3" spans="1:12" ht="29.25" customHeight="1">
      <c r="B3" s="18" t="s">
        <v>10</v>
      </c>
      <c r="C3" s="18"/>
      <c r="D3" s="18"/>
      <c r="F3" s="18" t="s">
        <v>11</v>
      </c>
      <c r="G3" s="18"/>
      <c r="H3" s="18"/>
      <c r="J3" s="18" t="s">
        <v>13</v>
      </c>
      <c r="K3" s="18"/>
      <c r="L3" s="18"/>
    </row>
    <row r="4" spans="1:12">
      <c r="A4" s="1" t="s">
        <v>0</v>
      </c>
      <c r="B4" s="1">
        <v>2010</v>
      </c>
      <c r="C4" s="1">
        <v>2011</v>
      </c>
      <c r="D4" s="5" t="s">
        <v>1</v>
      </c>
      <c r="F4" s="1">
        <v>2010</v>
      </c>
      <c r="G4" s="1">
        <v>2011</v>
      </c>
      <c r="H4" s="5" t="s">
        <v>1</v>
      </c>
      <c r="J4" s="1">
        <v>2010</v>
      </c>
      <c r="K4" s="1">
        <v>2011</v>
      </c>
      <c r="L4" s="5" t="s">
        <v>1</v>
      </c>
    </row>
    <row r="5" spans="1:12">
      <c r="A5" s="4" t="s">
        <v>2</v>
      </c>
      <c r="B5" s="2">
        <v>53553.189202799993</v>
      </c>
      <c r="C5" s="2">
        <f>Sheet2!B17</f>
        <v>40726.432069146671</v>
      </c>
      <c r="D5" s="3">
        <f>B5-C5</f>
        <v>12826.757133653322</v>
      </c>
      <c r="F5" s="6">
        <v>5563.8491644400001</v>
      </c>
      <c r="G5" s="6">
        <f>Sheet2!C17</f>
        <v>5540.469194986671</v>
      </c>
      <c r="H5" s="3">
        <f>F5-G5</f>
        <v>23.379969453329068</v>
      </c>
      <c r="J5" s="6">
        <v>25894.662963679995</v>
      </c>
      <c r="K5" s="6">
        <f>Sheet2!D17</f>
        <v>13109.084721626667</v>
      </c>
      <c r="L5" s="3">
        <f>J5-K5</f>
        <v>12785.578242053329</v>
      </c>
    </row>
    <row r="6" spans="1:12">
      <c r="A6" s="4" t="s">
        <v>3</v>
      </c>
      <c r="B6" s="2">
        <v>2192565.3857595664</v>
      </c>
      <c r="C6" s="2">
        <f>Sheet2!B18</f>
        <v>1811039.179006418</v>
      </c>
      <c r="D6" s="3">
        <f t="shared" ref="D6:D11" si="0">B6-C6</f>
        <v>381526.20675314846</v>
      </c>
      <c r="F6" s="6">
        <v>27455.300498140328</v>
      </c>
      <c r="G6" s="6">
        <f>Sheet2!C18</f>
        <v>44021.345550213278</v>
      </c>
      <c r="H6" s="3">
        <f t="shared" ref="H6:H11" si="1">F6-G6</f>
        <v>-16566.04505207295</v>
      </c>
      <c r="J6" s="6">
        <v>550517.91072713642</v>
      </c>
      <c r="K6" s="6">
        <f>Sheet2!D18</f>
        <v>1201986.0105580513</v>
      </c>
      <c r="L6" s="3">
        <f t="shared" ref="L6:L11" si="2">J6-K6</f>
        <v>-651468.09983091487</v>
      </c>
    </row>
    <row r="7" spans="1:12">
      <c r="A7" s="4" t="s">
        <v>4</v>
      </c>
      <c r="B7" s="2">
        <v>15792823.084552098</v>
      </c>
      <c r="C7" s="2">
        <f>Sheet2!B19</f>
        <v>14121094.159385206</v>
      </c>
      <c r="D7" s="3">
        <f t="shared" si="0"/>
        <v>1671728.9251668919</v>
      </c>
      <c r="F7" s="6">
        <v>932951.20370443806</v>
      </c>
      <c r="G7" s="6">
        <f>Sheet2!C19</f>
        <v>841504.56098509987</v>
      </c>
      <c r="H7" s="3">
        <f t="shared" si="1"/>
        <v>91446.642719338182</v>
      </c>
      <c r="J7" s="6">
        <v>10064085.705694035</v>
      </c>
      <c r="K7" s="6">
        <f>Sheet2!D19</f>
        <v>9408849.850891741</v>
      </c>
      <c r="L7" s="3">
        <f t="shared" si="2"/>
        <v>655235.8548022937</v>
      </c>
    </row>
    <row r="8" spans="1:12">
      <c r="A8" s="4" t="s">
        <v>5</v>
      </c>
      <c r="B8" s="2">
        <v>2747725.0102806715</v>
      </c>
      <c r="C8" s="2">
        <f>Sheet2!B20</f>
        <v>2738523.5323370574</v>
      </c>
      <c r="D8" s="3">
        <f t="shared" si="0"/>
        <v>9201.4779436141253</v>
      </c>
      <c r="F8" s="6">
        <v>424303.46936578839</v>
      </c>
      <c r="G8" s="6">
        <f>Sheet2!C20</f>
        <v>399077.68283389916</v>
      </c>
      <c r="H8" s="3">
        <f t="shared" si="1"/>
        <v>25225.786531889229</v>
      </c>
      <c r="J8" s="6">
        <v>3030100.9530478581</v>
      </c>
      <c r="K8" s="6">
        <f>Sheet2!D20</f>
        <v>2332570.4460639595</v>
      </c>
      <c r="L8" s="3">
        <f t="shared" si="2"/>
        <v>697530.50698389858</v>
      </c>
    </row>
    <row r="9" spans="1:12">
      <c r="A9" s="4" t="s">
        <v>6</v>
      </c>
      <c r="B9" s="2">
        <v>18149463.917283118</v>
      </c>
      <c r="C9" s="2">
        <f>Sheet2!B21</f>
        <v>17356398.714021403</v>
      </c>
      <c r="D9" s="3">
        <f t="shared" si="0"/>
        <v>793065.20326171443</v>
      </c>
      <c r="F9" s="6">
        <v>2372310.3944744067</v>
      </c>
      <c r="G9" s="6">
        <f>Sheet2!C21</f>
        <v>2258533.9461261183</v>
      </c>
      <c r="H9" s="3">
        <f t="shared" si="1"/>
        <v>113776.44834828842</v>
      </c>
      <c r="J9" s="6">
        <v>27040318.980454545</v>
      </c>
      <c r="K9" s="6">
        <f>Sheet2!D21</f>
        <v>29060433.618482124</v>
      </c>
      <c r="L9" s="3">
        <f t="shared" si="2"/>
        <v>-2020114.6380275786</v>
      </c>
    </row>
    <row r="10" spans="1:12">
      <c r="A10" s="4" t="s">
        <v>7</v>
      </c>
      <c r="B10" s="2">
        <v>25195393.090649538</v>
      </c>
      <c r="C10" s="2">
        <f>Sheet2!B22</f>
        <v>19194095.026281767</v>
      </c>
      <c r="D10" s="3">
        <f t="shared" si="0"/>
        <v>6001298.0643677711</v>
      </c>
      <c r="F10" s="6">
        <v>1848447.220489986</v>
      </c>
      <c r="G10" s="6">
        <f>Sheet2!C22</f>
        <v>1318660.4410431955</v>
      </c>
      <c r="H10" s="3">
        <f t="shared" si="1"/>
        <v>529786.77944679046</v>
      </c>
      <c r="J10" s="6">
        <v>44569910.287849613</v>
      </c>
      <c r="K10" s="6">
        <f>Sheet2!D22</f>
        <v>40636809.074547097</v>
      </c>
      <c r="L10" s="3">
        <f t="shared" si="2"/>
        <v>3933101.2133025154</v>
      </c>
    </row>
    <row r="11" spans="1:12">
      <c r="A11" s="4" t="s">
        <v>8</v>
      </c>
      <c r="B11" s="2">
        <v>850312.27930145012</v>
      </c>
      <c r="C11" s="2">
        <f>Sheet2!B23</f>
        <v>854522.79130475759</v>
      </c>
      <c r="D11" s="3">
        <f t="shared" si="0"/>
        <v>-4210.5120033074636</v>
      </c>
      <c r="F11" s="6">
        <v>214251.14951235501</v>
      </c>
      <c r="G11" s="6">
        <f>Sheet2!C23</f>
        <v>190906.85105027977</v>
      </c>
      <c r="H11" s="3">
        <f t="shared" si="1"/>
        <v>23344.29846207524</v>
      </c>
      <c r="J11" s="6">
        <v>1500952.8617822842</v>
      </c>
      <c r="K11" s="6">
        <f>Sheet2!D23</f>
        <v>1514922.279500386</v>
      </c>
      <c r="L11" s="3">
        <f t="shared" si="2"/>
        <v>-13969.417718101759</v>
      </c>
    </row>
    <row r="12" spans="1:12" s="12" customFormat="1">
      <c r="A12" s="10" t="s">
        <v>21</v>
      </c>
      <c r="B12" s="11">
        <f>SUM(B5:B11)</f>
        <v>64981835.957029246</v>
      </c>
      <c r="C12" s="11">
        <f>SUM(C5:C11)</f>
        <v>56116399.834405757</v>
      </c>
      <c r="D12" s="11">
        <f>SUM(D5:D11)</f>
        <v>8865436.1226234864</v>
      </c>
      <c r="F12" s="11">
        <f>SUM(F5:F11)</f>
        <v>5825282.5872095544</v>
      </c>
      <c r="G12" s="11">
        <f>SUM(G5:G11)</f>
        <v>5058245.2967837928</v>
      </c>
      <c r="H12" s="11">
        <f>SUM(H5:H11)</f>
        <v>767037.29042576184</v>
      </c>
      <c r="J12" s="11">
        <f>SUM(J5:J11)</f>
        <v>86781781.362519145</v>
      </c>
      <c r="K12" s="11">
        <f>SUM(K5:K11)</f>
        <v>84168680.364764974</v>
      </c>
      <c r="L12" s="11">
        <f>SUM(L5:L11)</f>
        <v>2613100.9977541659</v>
      </c>
    </row>
    <row r="13" spans="1:12" ht="39" customHeight="1">
      <c r="A13" s="8" t="s">
        <v>16</v>
      </c>
    </row>
    <row r="14" spans="1:12">
      <c r="B14" s="18" t="s">
        <v>9</v>
      </c>
      <c r="C14" s="18"/>
      <c r="D14" s="18"/>
      <c r="F14" s="18" t="s">
        <v>12</v>
      </c>
      <c r="G14" s="18"/>
      <c r="H14" s="18"/>
      <c r="J14" s="18" t="s">
        <v>14</v>
      </c>
      <c r="K14" s="18"/>
      <c r="L14" s="18"/>
    </row>
    <row r="15" spans="1:12">
      <c r="A15" s="1" t="s">
        <v>0</v>
      </c>
      <c r="B15" s="1">
        <v>2010</v>
      </c>
      <c r="C15" s="1">
        <v>2011</v>
      </c>
      <c r="D15" s="5" t="s">
        <v>1</v>
      </c>
      <c r="F15" s="1">
        <v>2010</v>
      </c>
      <c r="G15" s="1">
        <v>2011</v>
      </c>
      <c r="H15" s="5" t="s">
        <v>1</v>
      </c>
      <c r="J15" s="1">
        <v>2010</v>
      </c>
      <c r="K15" s="1">
        <v>2011</v>
      </c>
      <c r="L15" s="5" t="s">
        <v>1</v>
      </c>
    </row>
    <row r="16" spans="1:12">
      <c r="A16" s="4" t="s">
        <v>2</v>
      </c>
      <c r="B16" s="6">
        <v>53553.189202799993</v>
      </c>
      <c r="C16" s="6">
        <f>Sheet2!E17</f>
        <v>40726.432069146671</v>
      </c>
      <c r="D16" s="3">
        <f>B16-C16</f>
        <v>12826.757133653322</v>
      </c>
      <c r="E16" s="3"/>
      <c r="F16" s="6">
        <v>5563.8491644400001</v>
      </c>
      <c r="G16" s="6">
        <f>Sheet2!F17</f>
        <v>5540.469194986671</v>
      </c>
      <c r="H16" s="3">
        <f>F16-G16</f>
        <v>23.379969453329068</v>
      </c>
      <c r="J16" s="6">
        <v>25894.662963679995</v>
      </c>
      <c r="K16" s="6">
        <f>Sheet2!G17</f>
        <v>13109.084721626667</v>
      </c>
      <c r="L16" s="3">
        <f>J16-K16</f>
        <v>12785.578242053329</v>
      </c>
    </row>
    <row r="17" spans="1:12">
      <c r="A17" s="4" t="s">
        <v>3</v>
      </c>
      <c r="B17" s="6">
        <v>2192565.3857595664</v>
      </c>
      <c r="C17" s="6">
        <f>Sheet2!E18</f>
        <v>1811039.179006418</v>
      </c>
      <c r="D17" s="3">
        <f t="shared" ref="D17:D22" si="3">B17-C17</f>
        <v>381526.20675314846</v>
      </c>
      <c r="E17" s="3"/>
      <c r="F17" s="6">
        <v>27455.300498140328</v>
      </c>
      <c r="G17" s="6">
        <f>Sheet2!F18</f>
        <v>44021.345550213278</v>
      </c>
      <c r="H17" s="3">
        <f t="shared" ref="H17:H22" si="4">F17-G17</f>
        <v>-16566.04505207295</v>
      </c>
      <c r="J17" s="6">
        <v>550517.91072713642</v>
      </c>
      <c r="K17" s="6">
        <f>Sheet2!G18</f>
        <v>1201986.0105580513</v>
      </c>
      <c r="L17" s="3">
        <f t="shared" ref="L17:L22" si="5">J17-K17</f>
        <v>-651468.09983091487</v>
      </c>
    </row>
    <row r="18" spans="1:12">
      <c r="A18" s="4" t="s">
        <v>4</v>
      </c>
      <c r="B18" s="6">
        <v>14293200.024223257</v>
      </c>
      <c r="C18" s="6">
        <f>Sheet2!E19</f>
        <v>12859559.305063564</v>
      </c>
      <c r="D18" s="3">
        <f t="shared" si="3"/>
        <v>1433640.7191596925</v>
      </c>
      <c r="E18" s="3"/>
      <c r="F18" s="6">
        <v>737734.73353274958</v>
      </c>
      <c r="G18" s="6">
        <f>Sheet2!F19</f>
        <v>671992.1313832528</v>
      </c>
      <c r="H18" s="3">
        <f t="shared" si="4"/>
        <v>65742.602149496786</v>
      </c>
      <c r="J18" s="6">
        <v>9080857.0436288454</v>
      </c>
      <c r="K18" s="6">
        <f>Sheet2!G19</f>
        <v>8505848.7138647363</v>
      </c>
      <c r="L18" s="3">
        <f t="shared" si="5"/>
        <v>575008.3297641091</v>
      </c>
    </row>
    <row r="19" spans="1:12">
      <c r="A19" s="4" t="s">
        <v>5</v>
      </c>
      <c r="B19" s="6">
        <v>1226973.799117357</v>
      </c>
      <c r="C19" s="6">
        <f>Sheet2!E20</f>
        <v>1249397.302541835</v>
      </c>
      <c r="D19" s="3">
        <f t="shared" si="3"/>
        <v>-22423.503424477996</v>
      </c>
      <c r="E19" s="3"/>
      <c r="F19" s="6">
        <v>162058.18765229362</v>
      </c>
      <c r="G19" s="6">
        <f>Sheet2!F20</f>
        <v>152392.56411198087</v>
      </c>
      <c r="H19" s="3">
        <f t="shared" si="4"/>
        <v>9665.6235403127503</v>
      </c>
      <c r="J19" s="6">
        <v>1179829.9013109081</v>
      </c>
      <c r="K19" s="6">
        <f>Sheet2!G20</f>
        <v>907757.72720388626</v>
      </c>
      <c r="L19" s="3">
        <f t="shared" si="5"/>
        <v>272072.17410702188</v>
      </c>
    </row>
    <row r="20" spans="1:12">
      <c r="A20" s="4" t="s">
        <v>6</v>
      </c>
      <c r="B20" s="6">
        <v>10982895.471313776</v>
      </c>
      <c r="C20" s="6">
        <f>Sheet2!E21</f>
        <v>10539388.480075875</v>
      </c>
      <c r="D20" s="3">
        <f t="shared" si="3"/>
        <v>443506.99123790115</v>
      </c>
      <c r="E20" s="3"/>
      <c r="F20" s="6">
        <v>935019.88527317916</v>
      </c>
      <c r="G20" s="6">
        <f>Sheet2!F21</f>
        <v>905609.90602851834</v>
      </c>
      <c r="H20" s="3">
        <f t="shared" si="4"/>
        <v>29409.979244660819</v>
      </c>
      <c r="J20" s="6">
        <v>11003229.48511018</v>
      </c>
      <c r="K20" s="6">
        <f>Sheet2!G21</f>
        <v>11891147.498302817</v>
      </c>
      <c r="L20" s="3">
        <f t="shared" si="5"/>
        <v>-887918.01319263689</v>
      </c>
    </row>
    <row r="21" spans="1:12">
      <c r="A21" s="4" t="s">
        <v>7</v>
      </c>
      <c r="B21" s="6">
        <v>21752809.893680032</v>
      </c>
      <c r="C21" s="6">
        <f>Sheet2!E22</f>
        <v>16184250.306557037</v>
      </c>
      <c r="D21" s="3">
        <f t="shared" si="3"/>
        <v>5568559.5871229954</v>
      </c>
      <c r="E21" s="3"/>
      <c r="F21" s="6">
        <v>1561467.7065561954</v>
      </c>
      <c r="G21" s="6">
        <f>Sheet2!F22</f>
        <v>1116322.1638768951</v>
      </c>
      <c r="H21" s="3">
        <f t="shared" si="4"/>
        <v>445145.5426793003</v>
      </c>
      <c r="J21" s="6">
        <v>41856826.392780684</v>
      </c>
      <c r="K21" s="6">
        <f>Sheet2!G22</f>
        <v>38373286.517409496</v>
      </c>
      <c r="L21" s="3">
        <f t="shared" si="5"/>
        <v>3483539.8753711879</v>
      </c>
    </row>
    <row r="22" spans="1:12">
      <c r="A22" s="4" t="s">
        <v>8</v>
      </c>
      <c r="B22" s="6">
        <v>280817.11181213148</v>
      </c>
      <c r="C22" s="6">
        <f>Sheet2!E23</f>
        <v>291516.64480334474</v>
      </c>
      <c r="D22" s="3">
        <f t="shared" si="3"/>
        <v>-10699.532991213258</v>
      </c>
      <c r="E22" s="3"/>
      <c r="F22" s="6">
        <v>99384.415068594841</v>
      </c>
      <c r="G22" s="6">
        <f>Sheet2!F23</f>
        <v>88793.691103015473</v>
      </c>
      <c r="H22" s="3">
        <f t="shared" si="4"/>
        <v>10590.723965579367</v>
      </c>
      <c r="J22" s="6">
        <v>648774.58229085396</v>
      </c>
      <c r="K22" s="6">
        <f>Sheet2!G23</f>
        <v>773501.89560174511</v>
      </c>
      <c r="L22" s="3">
        <f t="shared" si="5"/>
        <v>-124727.31331089116</v>
      </c>
    </row>
    <row r="23" spans="1:12" s="12" customFormat="1">
      <c r="A23" s="10" t="s">
        <v>21</v>
      </c>
      <c r="B23" s="11">
        <f>SUM(B16:B22)</f>
        <v>50782814.875108913</v>
      </c>
      <c r="C23" s="11">
        <f>SUM(C16:C22)</f>
        <v>42975877.650117218</v>
      </c>
      <c r="D23" s="11">
        <f>SUM(D16:D22)</f>
        <v>7806937.2249916997</v>
      </c>
      <c r="F23" s="11">
        <f>SUM(F16:F22)</f>
        <v>3528684.0777455927</v>
      </c>
      <c r="G23" s="11">
        <f>SUM(G16:G22)</f>
        <v>2984672.2712488626</v>
      </c>
      <c r="H23" s="11">
        <f>SUM(H16:H22)</f>
        <v>544011.80649673042</v>
      </c>
      <c r="J23" s="11">
        <f>SUM(J16:J22)</f>
        <v>64345929.978812285</v>
      </c>
      <c r="K23" s="11">
        <f>SUM(K16:K22)</f>
        <v>61666637.447662361</v>
      </c>
      <c r="L23" s="11">
        <f>SUM(L16:L22)</f>
        <v>2679292.5311499294</v>
      </c>
    </row>
    <row r="24" spans="1:12" ht="41.25" customHeight="1">
      <c r="A24" s="7" t="s">
        <v>18</v>
      </c>
    </row>
    <row r="25" spans="1:12">
      <c r="A25" s="9" t="s">
        <v>17</v>
      </c>
    </row>
    <row r="26" spans="1:12">
      <c r="A26" s="9" t="s">
        <v>19</v>
      </c>
      <c r="D26" s="3"/>
    </row>
    <row r="27" spans="1:12">
      <c r="A27" t="s">
        <v>20</v>
      </c>
      <c r="D27" s="3"/>
    </row>
    <row r="28" spans="1:12">
      <c r="D28" s="3"/>
    </row>
    <row r="29" spans="1:12">
      <c r="D29" s="3"/>
    </row>
    <row r="30" spans="1:12">
      <c r="D30" s="3"/>
    </row>
    <row r="31" spans="1:12">
      <c r="D31" s="3"/>
    </row>
    <row r="32" spans="1:12">
      <c r="D32" s="3"/>
    </row>
  </sheetData>
  <mergeCells count="6">
    <mergeCell ref="B3:D3"/>
    <mergeCell ref="B14:D14"/>
    <mergeCell ref="F3:H3"/>
    <mergeCell ref="F14:H14"/>
    <mergeCell ref="J3:L3"/>
    <mergeCell ref="J14:L1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J23"/>
  <sheetViews>
    <sheetView workbookViewId="0">
      <selection activeCell="F36" sqref="F36"/>
    </sheetView>
  </sheetViews>
  <sheetFormatPr defaultRowHeight="15"/>
  <cols>
    <col min="2" max="7" width="13.5703125" style="3" customWidth="1"/>
    <col min="8" max="10" width="12.7109375" customWidth="1"/>
  </cols>
  <sheetData>
    <row r="4" spans="1:10">
      <c r="B4" s="19"/>
      <c r="C4" s="19"/>
      <c r="D4" s="19"/>
    </row>
    <row r="5" spans="1:10">
      <c r="A5" s="1" t="s">
        <v>0</v>
      </c>
      <c r="B5" s="13" t="s">
        <v>29</v>
      </c>
      <c r="C5" s="13" t="s">
        <v>30</v>
      </c>
      <c r="D5" s="13" t="s">
        <v>31</v>
      </c>
      <c r="E5" s="13" t="s">
        <v>29</v>
      </c>
      <c r="F5" s="13" t="s">
        <v>30</v>
      </c>
      <c r="G5" s="13" t="s">
        <v>31</v>
      </c>
      <c r="H5" s="13" t="s">
        <v>29</v>
      </c>
      <c r="I5" s="13" t="s">
        <v>30</v>
      </c>
      <c r="J5" s="13" t="s">
        <v>31</v>
      </c>
    </row>
    <row r="6" spans="1:10">
      <c r="A6" s="4" t="s">
        <v>2</v>
      </c>
      <c r="B6" s="14">
        <v>40726.432069146671</v>
      </c>
      <c r="C6" s="14">
        <v>6740.5525045866707</v>
      </c>
      <c r="D6" s="14">
        <v>13109.084721626667</v>
      </c>
      <c r="E6" s="14">
        <v>40824.177209750604</v>
      </c>
      <c r="F6" s="14">
        <v>6648.8473977212443</v>
      </c>
      <c r="G6" s="14">
        <v>24355.658875873192</v>
      </c>
      <c r="H6" s="3">
        <f>B6-E6</f>
        <v>-97.745140603932668</v>
      </c>
      <c r="I6" s="3">
        <f t="shared" ref="I6:J6" si="0">C6-F6</f>
        <v>91.705106865426387</v>
      </c>
      <c r="J6" s="3">
        <f t="shared" si="0"/>
        <v>-11246.574154246526</v>
      </c>
    </row>
    <row r="7" spans="1:10">
      <c r="A7" s="4" t="s">
        <v>3</v>
      </c>
      <c r="B7" s="14">
        <v>1811039.179006418</v>
      </c>
      <c r="C7" s="14">
        <v>44021.345550213278</v>
      </c>
      <c r="D7" s="14">
        <v>1201986.0105580513</v>
      </c>
      <c r="E7" s="14">
        <v>1811039.179006418</v>
      </c>
      <c r="F7" s="14">
        <v>44021.345550213278</v>
      </c>
      <c r="G7" s="14">
        <v>1201986.0105580513</v>
      </c>
      <c r="H7" s="3">
        <f t="shared" ref="H7:H12" si="1">B7-E7</f>
        <v>0</v>
      </c>
      <c r="I7" s="3">
        <f t="shared" ref="I7:I12" si="2">C7-F7</f>
        <v>0</v>
      </c>
      <c r="J7" s="3">
        <f t="shared" ref="J7:J12" si="3">D7-G7</f>
        <v>0</v>
      </c>
    </row>
    <row r="8" spans="1:10">
      <c r="A8" s="4" t="s">
        <v>4</v>
      </c>
      <c r="B8" s="14">
        <v>14121094.159385206</v>
      </c>
      <c r="C8" s="14">
        <v>841504.56098509987</v>
      </c>
      <c r="D8" s="14">
        <v>9408849.850891741</v>
      </c>
      <c r="E8" s="14">
        <v>14121094.159385206</v>
      </c>
      <c r="F8" s="14">
        <v>841504.56098509987</v>
      </c>
      <c r="G8" s="14">
        <v>9408849.850891741</v>
      </c>
      <c r="H8" s="3">
        <f t="shared" si="1"/>
        <v>0</v>
      </c>
      <c r="I8" s="3">
        <f t="shared" si="2"/>
        <v>0</v>
      </c>
      <c r="J8" s="3">
        <f t="shared" si="3"/>
        <v>0</v>
      </c>
    </row>
    <row r="9" spans="1:10">
      <c r="A9" s="4" t="s">
        <v>5</v>
      </c>
      <c r="B9" s="14">
        <v>2738523.5323370574</v>
      </c>
      <c r="C9" s="14">
        <v>399077.68283389916</v>
      </c>
      <c r="D9" s="14">
        <v>2332570.4460639595</v>
      </c>
      <c r="E9" s="14">
        <v>2738523.5323370574</v>
      </c>
      <c r="F9" s="14">
        <v>399077.68283389916</v>
      </c>
      <c r="G9" s="14">
        <v>2332570.4460639595</v>
      </c>
      <c r="H9" s="3">
        <f t="shared" si="1"/>
        <v>0</v>
      </c>
      <c r="I9" s="3">
        <f t="shared" si="2"/>
        <v>0</v>
      </c>
      <c r="J9" s="3">
        <f t="shared" si="3"/>
        <v>0</v>
      </c>
    </row>
    <row r="10" spans="1:10">
      <c r="A10" s="4" t="s">
        <v>6</v>
      </c>
      <c r="B10" s="14">
        <v>17356398.714021403</v>
      </c>
      <c r="C10" s="14">
        <v>2258533.9461261183</v>
      </c>
      <c r="D10" s="14">
        <v>29060433.618482124</v>
      </c>
      <c r="E10" s="14">
        <v>18124160.854210183</v>
      </c>
      <c r="F10" s="14">
        <v>2295983.7992002089</v>
      </c>
      <c r="G10" s="14">
        <v>28774042.686133388</v>
      </c>
      <c r="H10" s="3">
        <f t="shared" si="1"/>
        <v>-767762.14018877968</v>
      </c>
      <c r="I10" s="3">
        <f t="shared" si="2"/>
        <v>-37449.853074090555</v>
      </c>
      <c r="J10" s="3">
        <f t="shared" si="3"/>
        <v>286390.93234873563</v>
      </c>
    </row>
    <row r="11" spans="1:10">
      <c r="A11" s="4" t="s">
        <v>7</v>
      </c>
      <c r="B11" s="14">
        <v>19194095.026281729</v>
      </c>
      <c r="C11" s="14">
        <v>1318660.4410431951</v>
      </c>
      <c r="D11" s="14">
        <v>40636809.074547097</v>
      </c>
      <c r="E11" s="14">
        <v>19291588.655003659</v>
      </c>
      <c r="F11" s="14">
        <v>1618946.1363392998</v>
      </c>
      <c r="G11" s="14">
        <v>41387953.582715131</v>
      </c>
      <c r="H11" s="3">
        <f t="shared" si="1"/>
        <v>-97493.628721930087</v>
      </c>
      <c r="I11" s="3">
        <f t="shared" si="2"/>
        <v>-300285.69529610476</v>
      </c>
      <c r="J11" s="3">
        <f t="shared" si="3"/>
        <v>-751144.50816803426</v>
      </c>
    </row>
    <row r="12" spans="1:10">
      <c r="A12" s="4" t="s">
        <v>8</v>
      </c>
      <c r="B12" s="14">
        <v>854522.79130475759</v>
      </c>
      <c r="C12" s="14">
        <v>190906.85105027977</v>
      </c>
      <c r="D12" s="14">
        <v>1514922.279500386</v>
      </c>
      <c r="E12" s="14">
        <v>854522.79130475759</v>
      </c>
      <c r="F12" s="14">
        <v>190906.85105027977</v>
      </c>
      <c r="G12" s="14">
        <v>1514922.279500386</v>
      </c>
      <c r="H12" s="3">
        <f t="shared" si="1"/>
        <v>0</v>
      </c>
      <c r="I12" s="3">
        <f t="shared" si="2"/>
        <v>0</v>
      </c>
      <c r="J12" s="3">
        <f t="shared" si="3"/>
        <v>0</v>
      </c>
    </row>
    <row r="16" spans="1:10">
      <c r="A16" s="15" t="s">
        <v>0</v>
      </c>
      <c r="B16" s="15" t="s">
        <v>32</v>
      </c>
      <c r="C16" s="15" t="s">
        <v>33</v>
      </c>
      <c r="D16" s="15" t="s">
        <v>34</v>
      </c>
      <c r="E16" s="15" t="s">
        <v>35</v>
      </c>
      <c r="F16" s="15" t="s">
        <v>36</v>
      </c>
      <c r="G16" s="15" t="s">
        <v>37</v>
      </c>
    </row>
    <row r="17" spans="1:7">
      <c r="A17" s="16" t="s">
        <v>22</v>
      </c>
      <c r="B17" s="17">
        <v>40726.432069146671</v>
      </c>
      <c r="C17" s="17">
        <v>5540.469194986671</v>
      </c>
      <c r="D17" s="17">
        <v>13109.084721626667</v>
      </c>
      <c r="E17" s="17">
        <v>40726.432069146671</v>
      </c>
      <c r="F17" s="17">
        <v>5540.469194986671</v>
      </c>
      <c r="G17" s="17">
        <v>13109.084721626667</v>
      </c>
    </row>
    <row r="18" spans="1:7">
      <c r="A18" s="16" t="s">
        <v>23</v>
      </c>
      <c r="B18" s="17">
        <v>1811039.179006418</v>
      </c>
      <c r="C18" s="17">
        <v>44021.345550213278</v>
      </c>
      <c r="D18" s="17">
        <v>1201986.0105580513</v>
      </c>
      <c r="E18" s="17">
        <v>1811039.179006418</v>
      </c>
      <c r="F18" s="17">
        <v>44021.345550213278</v>
      </c>
      <c r="G18" s="17">
        <v>1201986.0105580513</v>
      </c>
    </row>
    <row r="19" spans="1:7">
      <c r="A19" s="16" t="s">
        <v>24</v>
      </c>
      <c r="B19" s="17">
        <v>14121094.159385206</v>
      </c>
      <c r="C19" s="17">
        <v>841504.56098509987</v>
      </c>
      <c r="D19" s="17">
        <v>9408849.850891741</v>
      </c>
      <c r="E19" s="17">
        <v>12859559.305063564</v>
      </c>
      <c r="F19" s="17">
        <v>671992.1313832528</v>
      </c>
      <c r="G19" s="17">
        <v>8505848.7138647363</v>
      </c>
    </row>
    <row r="20" spans="1:7">
      <c r="A20" s="16" t="s">
        <v>25</v>
      </c>
      <c r="B20" s="17">
        <v>2738523.5323370574</v>
      </c>
      <c r="C20" s="17">
        <v>399077.68283389916</v>
      </c>
      <c r="D20" s="17">
        <v>2332570.4460639595</v>
      </c>
      <c r="E20" s="17">
        <v>1249397.302541835</v>
      </c>
      <c r="F20" s="17">
        <v>152392.56411198087</v>
      </c>
      <c r="G20" s="17">
        <v>907757.72720388626</v>
      </c>
    </row>
    <row r="21" spans="1:7">
      <c r="A21" s="16" t="s">
        <v>26</v>
      </c>
      <c r="B21" s="17">
        <v>17356398.714021403</v>
      </c>
      <c r="C21" s="17">
        <v>2258533.9461261183</v>
      </c>
      <c r="D21" s="17">
        <v>29060433.618482124</v>
      </c>
      <c r="E21" s="17">
        <v>10539388.480075875</v>
      </c>
      <c r="F21" s="17">
        <v>905609.90602851834</v>
      </c>
      <c r="G21" s="17">
        <v>11891147.498302817</v>
      </c>
    </row>
    <row r="22" spans="1:7">
      <c r="A22" s="16" t="s">
        <v>27</v>
      </c>
      <c r="B22" s="17">
        <v>19194095.026281767</v>
      </c>
      <c r="C22" s="17">
        <v>1318660.4410431955</v>
      </c>
      <c r="D22" s="17">
        <v>40636809.074547097</v>
      </c>
      <c r="E22" s="17">
        <v>16184250.306557037</v>
      </c>
      <c r="F22" s="17">
        <v>1116322.1638768951</v>
      </c>
      <c r="G22" s="17">
        <v>38373286.517409496</v>
      </c>
    </row>
    <row r="23" spans="1:7">
      <c r="A23" s="16" t="s">
        <v>28</v>
      </c>
      <c r="B23" s="17">
        <v>854522.79130475759</v>
      </c>
      <c r="C23" s="17">
        <v>190906.85105027977</v>
      </c>
      <c r="D23" s="17">
        <v>1514922.279500386</v>
      </c>
      <c r="E23" s="17">
        <v>291516.64480334474</v>
      </c>
      <c r="F23" s="17">
        <v>88793.691103015473</v>
      </c>
      <c r="G23" s="17">
        <v>773501.89560174511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U.S. 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nzhou</dc:creator>
  <cp:lastModifiedBy>nzhou</cp:lastModifiedBy>
  <dcterms:created xsi:type="dcterms:W3CDTF">2012-04-03T02:06:29Z</dcterms:created>
  <dcterms:modified xsi:type="dcterms:W3CDTF">2012-07-09T21:15:44Z</dcterms:modified>
</cp:coreProperties>
</file>