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ml.chartshapes+xml"/>
  <Override PartName="/xl/worksheets/sheet1.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drawings/drawing11.xml" ContentType="application/vnd.openxmlformats-officedocument.drawing+xml"/>
  <Override PartName="/xl/drawings/drawing12.xml" ContentType="application/vnd.openxmlformats-officedocument.drawingml.chartshapes+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drawings/drawing10.xml" ContentType="application/vnd.openxmlformats-officedocument.drawingml.chartshapes+xml"/>
  <Override PartName="/xl/chartsheets/sheet1.xml" ContentType="application/vnd.openxmlformats-officedocument.spreadsheetml.chartsheet+xml"/>
  <Override PartName="/xl/charts/chart8.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65" yWindow="810" windowWidth="24120" windowHeight="11640" tabRatio="867" activeTab="2"/>
  </bookViews>
  <sheets>
    <sheet name="WIP 2 SIG LIST" sheetId="1" r:id="rId1"/>
    <sheet name="Bay" sheetId="4" r:id="rId2"/>
    <sheet name="Bay Chart" sheetId="5" r:id="rId3"/>
    <sheet name="DC" sheetId="56" r:id="rId4"/>
    <sheet name="DC Chart" sheetId="57" r:id="rId5"/>
    <sheet name="DE" sheetId="59" r:id="rId6"/>
    <sheet name="DE Chart" sheetId="60" r:id="rId7"/>
    <sheet name="MD" sheetId="47" r:id="rId8"/>
    <sheet name="MD Chart" sheetId="48" r:id="rId9"/>
    <sheet name="NY" sheetId="63" r:id="rId10"/>
    <sheet name="NY Chart" sheetId="64" r:id="rId11"/>
    <sheet name="PA" sheetId="50" r:id="rId12"/>
    <sheet name="PA Chart" sheetId="51" r:id="rId13"/>
    <sheet name="VA" sheetId="53" r:id="rId14"/>
    <sheet name="VA Chart" sheetId="54" r:id="rId15"/>
    <sheet name="WV" sheetId="66" r:id="rId16"/>
    <sheet name="WV Chart" sheetId="67" r:id="rId17"/>
  </sheets>
  <definedNames>
    <definedName name="_xlnm.Print_Area" localSheetId="0">'WIP 2 SIG LIST'!#REF!</definedName>
  </definedNames>
  <calcPr calcId="125725"/>
</workbook>
</file>

<file path=xl/calcChain.xml><?xml version="1.0" encoding="utf-8"?>
<calcChain xmlns="http://schemas.openxmlformats.org/spreadsheetml/2006/main">
  <c r="D5" i="4"/>
  <c r="D6"/>
  <c r="D7"/>
  <c r="D8"/>
  <c r="D9"/>
  <c r="D10"/>
  <c r="D11"/>
  <c r="D12"/>
  <c r="D13"/>
  <c r="D14"/>
  <c r="D4"/>
  <c r="C14"/>
  <c r="C13"/>
  <c r="B11" i="53"/>
  <c r="C6" i="56"/>
  <c r="D6" s="1"/>
  <c r="D6" i="63"/>
  <c r="B15" i="4"/>
  <c r="C5" i="66"/>
  <c r="D5"/>
  <c r="C6"/>
  <c r="D6"/>
  <c r="C7"/>
  <c r="D7"/>
  <c r="C8"/>
  <c r="D8"/>
  <c r="C9"/>
  <c r="D9"/>
  <c r="D4"/>
  <c r="B10"/>
  <c r="B14" i="50"/>
  <c r="C13" i="47"/>
  <c r="D13"/>
  <c r="B14"/>
  <c r="D5" i="59" l="1"/>
  <c r="D6"/>
  <c r="D7"/>
  <c r="D8"/>
  <c r="D4"/>
  <c r="B9"/>
  <c r="C6"/>
  <c r="C7"/>
  <c r="C8"/>
  <c r="C3" i="66"/>
  <c r="C4" s="1"/>
  <c r="C3" i="63"/>
  <c r="C4" s="1"/>
  <c r="C3" i="59"/>
  <c r="C4" s="1"/>
  <c r="C3" i="56"/>
  <c r="C4" s="1"/>
  <c r="D4" i="53"/>
  <c r="C3"/>
  <c r="C4" s="1"/>
  <c r="C3" i="50"/>
  <c r="C4" s="1"/>
  <c r="D4" s="1"/>
  <c r="C3" i="47"/>
  <c r="C4" s="1"/>
  <c r="D4" s="1"/>
  <c r="C5" i="63" l="1"/>
  <c r="D5" s="1"/>
  <c r="D4"/>
  <c r="C5" i="59"/>
  <c r="C5" i="56"/>
  <c r="D4"/>
  <c r="C5" i="53"/>
  <c r="C5" i="50"/>
  <c r="C5" i="47"/>
  <c r="C3" i="4"/>
  <c r="C4" s="1"/>
  <c r="D5" i="50" l="1"/>
  <c r="C6"/>
  <c r="C6" i="53"/>
  <c r="D5" i="47"/>
  <c r="C6"/>
  <c r="C5" i="4"/>
  <c r="D5" i="56"/>
  <c r="C7"/>
  <c r="D7" s="1"/>
  <c r="D6" i="50" l="1"/>
  <c r="C7"/>
  <c r="C6" i="4"/>
  <c r="C7" i="53"/>
  <c r="C8"/>
  <c r="C7" i="47"/>
  <c r="D6"/>
  <c r="D7" i="50" l="1"/>
  <c r="C8"/>
  <c r="C7" i="4"/>
  <c r="C9" i="53"/>
  <c r="C10" s="1"/>
  <c r="C8" i="47"/>
  <c r="D7"/>
  <c r="D8" i="50" l="1"/>
  <c r="C9"/>
  <c r="C8" i="4"/>
  <c r="C9" i="47"/>
  <c r="D8"/>
  <c r="D9" i="50" l="1"/>
  <c r="C10"/>
  <c r="C9" i="4"/>
  <c r="C10" i="47"/>
  <c r="D9"/>
  <c r="D10" i="50" l="1"/>
  <c r="C11"/>
  <c r="C10" i="4"/>
  <c r="C11" i="47"/>
  <c r="D11" s="1"/>
  <c r="D10"/>
  <c r="C13" i="50" l="1"/>
  <c r="D13" s="1"/>
  <c r="D11"/>
  <c r="C11" i="4"/>
  <c r="C12" l="1"/>
</calcChain>
</file>

<file path=xl/sharedStrings.xml><?xml version="1.0" encoding="utf-8"?>
<sst xmlns="http://schemas.openxmlformats.org/spreadsheetml/2006/main" count="1951" uniqueCount="960">
  <si>
    <t>TYPE</t>
  </si>
  <si>
    <t>NPDES</t>
  </si>
  <si>
    <t>OUTFALL</t>
  </si>
  <si>
    <t>FACILITY</t>
  </si>
  <si>
    <t>INDUSTRIAL</t>
  </si>
  <si>
    <t>DE0000035</t>
  </si>
  <si>
    <t>001</t>
  </si>
  <si>
    <t>INVISTA (DUPONT-SEAFORD)</t>
  </si>
  <si>
    <t>MD0000311</t>
  </si>
  <si>
    <t>W R GRACE</t>
  </si>
  <si>
    <t>MD0000469</t>
  </si>
  <si>
    <t>MD &amp; VA MILK PRODUCERS</t>
  </si>
  <si>
    <t>MD0001201</t>
  </si>
  <si>
    <t>ISG SPARROWS POINT (BETHLEHEM STEEL CORP)</t>
  </si>
  <si>
    <t>MD0001384</t>
  </si>
  <si>
    <t>CONGOLEUM</t>
  </si>
  <si>
    <t>MD0001422</t>
  </si>
  <si>
    <t>NEWPAGE</t>
  </si>
  <si>
    <t>MD0001775</t>
  </si>
  <si>
    <t>ERACHEM</t>
  </si>
  <si>
    <t>MD0003158</t>
  </si>
  <si>
    <t>NSWC-INDIAN HEAD</t>
  </si>
  <si>
    <t>MD0021687</t>
  </si>
  <si>
    <t>UPPER POTOMAC RIVER COMMISSION</t>
  </si>
  <si>
    <t>MD0067857</t>
  </si>
  <si>
    <t>ALLEN FAMILY FOODS</t>
  </si>
  <si>
    <t>NY0004189</t>
  </si>
  <si>
    <t>KRAFT FOODS, INC.</t>
  </si>
  <si>
    <t>NY0004308</t>
  </si>
  <si>
    <t>KRAFT FOODS GLOBAL</t>
  </si>
  <si>
    <t>PA0007498</t>
  </si>
  <si>
    <t>WISE FOODS INC</t>
  </si>
  <si>
    <t>PA0007552</t>
  </si>
  <si>
    <t>EMPIRE KOSHER POULTRY-MIFFLINT</t>
  </si>
  <si>
    <t>PA0007919</t>
  </si>
  <si>
    <t>POPE &amp; TALBOT WIS INC.</t>
  </si>
  <si>
    <t>PA0008231</t>
  </si>
  <si>
    <t>GOLD MILLS DYEHOUSE</t>
  </si>
  <si>
    <t>PA0008265</t>
  </si>
  <si>
    <t>APPLETON PAPER SPRINGMILL</t>
  </si>
  <si>
    <t>PA0008419</t>
  </si>
  <si>
    <t>MERCK &amp; COMPANY</t>
  </si>
  <si>
    <t>PA0008443</t>
  </si>
  <si>
    <t>PPL MONTOUR LLC</t>
  </si>
  <si>
    <t>PA0008591</t>
  </si>
  <si>
    <t>NATIONAL GYPSUM COMPANY-MILTON PLANT</t>
  </si>
  <si>
    <t>PA0008885</t>
  </si>
  <si>
    <t>PROCTOR &amp; GAMBLE PAPER PRODUCTS</t>
  </si>
  <si>
    <t>PA0009024</t>
  </si>
  <si>
    <t>OSRAM SYLVANIA PRODUCTS, INC.</t>
  </si>
  <si>
    <t>PA0009229</t>
  </si>
  <si>
    <t>CONSOLIDATED RAIL CORPORATION-ENOLA</t>
  </si>
  <si>
    <t>PA0009270</t>
  </si>
  <si>
    <t>HEINZ PET FOODS</t>
  </si>
  <si>
    <t>PA0009326</t>
  </si>
  <si>
    <t>MOTTS INC</t>
  </si>
  <si>
    <t>PA0009911</t>
  </si>
  <si>
    <t>PAPETTI'S ACQUISTION INC (QUAKER STATE FARMS)</t>
  </si>
  <si>
    <t>PA0024228</t>
  </si>
  <si>
    <t>PENNFIELD FARMS INC (BC NATURAL CHICKEN LLC)</t>
  </si>
  <si>
    <t>PA0035092</t>
  </si>
  <si>
    <t>TYSON FOODS</t>
  </si>
  <si>
    <t>PA0035157</t>
  </si>
  <si>
    <t>FARMER'S PRIDE INC</t>
  </si>
  <si>
    <t>PA0044741</t>
  </si>
  <si>
    <t>HANOVER FOODS CORP</t>
  </si>
  <si>
    <t>PA0046680</t>
  </si>
  <si>
    <t>REPUBLIC SERVICES OF PA LLC</t>
  </si>
  <si>
    <t>PA0055328</t>
  </si>
  <si>
    <t>NEW MORGAN LANDFILL CO INC</t>
  </si>
  <si>
    <t>PA0080829</t>
  </si>
  <si>
    <t>KEYSTONE PROTEIN COMPANY</t>
  </si>
  <si>
    <t>PA0110540</t>
  </si>
  <si>
    <t>FURMAN FOODS</t>
  </si>
  <si>
    <t>PA0111759</t>
  </si>
  <si>
    <t>TAYLOR PACKING CO INC</t>
  </si>
  <si>
    <t>PA0253812</t>
  </si>
  <si>
    <t>GLENDALE VALLEY MUN AUTH</t>
  </si>
  <si>
    <t>VA0001961</t>
  </si>
  <si>
    <t>PILGRIM'S PRIDE - ALMA</t>
  </si>
  <si>
    <t>VA0002160</t>
  </si>
  <si>
    <t>DUPONT-WAYNESBORO</t>
  </si>
  <si>
    <t>VA0002178</t>
  </si>
  <si>
    <t>MERCK &amp; COMPANY INC.-STONEWALL PLANT-ELKTON</t>
  </si>
  <si>
    <t>VA0002313</t>
  </si>
  <si>
    <t>PILGRIMS PRIDE-HINTON</t>
  </si>
  <si>
    <t>VA0002780</t>
  </si>
  <si>
    <t>R.J. REYNOLDS (BROWN &amp; WILLIAMSON)</t>
  </si>
  <si>
    <t>VA0003018</t>
  </si>
  <si>
    <t>GIANT REFINERY-YORKTOWN</t>
  </si>
  <si>
    <t>VA0003026</t>
  </si>
  <si>
    <t>GEORGIA PACIFIC CORPORATION</t>
  </si>
  <si>
    <t>VA0003115</t>
  </si>
  <si>
    <t>SMURFIT STONE</t>
  </si>
  <si>
    <t>VA0003263</t>
  </si>
  <si>
    <t>JH MILES</t>
  </si>
  <si>
    <t>VA0003646</t>
  </si>
  <si>
    <t>WESTVACO CORPORATION-COVINGTON HALL</t>
  </si>
  <si>
    <t>VA0003697</t>
  </si>
  <si>
    <t>BWXT</t>
  </si>
  <si>
    <t>VA0003867</t>
  </si>
  <si>
    <t>OMEGA PROTEIN INC</t>
  </si>
  <si>
    <t>VA0004031</t>
  </si>
  <si>
    <t>TYSON FOODS, INC.</t>
  </si>
  <si>
    <t>VA0004049</t>
  </si>
  <si>
    <t>TYSON FOODS, INC.-TEMPERANCEVILLE</t>
  </si>
  <si>
    <t>VA0004146</t>
  </si>
  <si>
    <t>DOMINION VIRGINIA POWER-CHESTERFIELD</t>
  </si>
  <si>
    <t>VA0004669</t>
  </si>
  <si>
    <t>DUPONT-SPRUANCE</t>
  </si>
  <si>
    <t>VA0004677</t>
  </si>
  <si>
    <t>LEES COMMERCIAL CARPET</t>
  </si>
  <si>
    <t>VA0005291</t>
  </si>
  <si>
    <t>HONEYWELL</t>
  </si>
  <si>
    <t>VA0006408</t>
  </si>
  <si>
    <t>GREIF BROS CORP-RIVERVILLE</t>
  </si>
  <si>
    <t>VA0026557</t>
  </si>
  <si>
    <t>PHILLIP MORRIS-PARK 500</t>
  </si>
  <si>
    <t>VA0027537</t>
  </si>
  <si>
    <t>SHORE HOSPITAL</t>
  </si>
  <si>
    <t>VA0073245</t>
  </si>
  <si>
    <t>COORS SHENANDOAH BREWERY</t>
  </si>
  <si>
    <t>VA0077402</t>
  </si>
  <si>
    <t>GEORGE'S CHICKEN INC</t>
  </si>
  <si>
    <t>VA0077763</t>
  </si>
  <si>
    <t>Bear Island Paper Co.</t>
  </si>
  <si>
    <t>WV0005495</t>
  </si>
  <si>
    <t>PILGRIM'S PRIDE</t>
  </si>
  <si>
    <t>WV0005649</t>
  </si>
  <si>
    <t>LEETOWN SCIENCE CENTER</t>
  </si>
  <si>
    <t>WV0047236</t>
  </si>
  <si>
    <t>WV0111821</t>
  </si>
  <si>
    <t>REEDS CREEK HATCHERY</t>
  </si>
  <si>
    <t>WV0112500</t>
  </si>
  <si>
    <t>SPRING RUN HATCHERY</t>
  </si>
  <si>
    <t>WV0116149</t>
  </si>
  <si>
    <t>THE CONSERVATION FUND FRESHWATER INST</t>
  </si>
  <si>
    <t>MUNICIPAL</t>
  </si>
  <si>
    <t>DC0021199</t>
  </si>
  <si>
    <t>BLUE PLAINS</t>
  </si>
  <si>
    <t>DE0020125</t>
  </si>
  <si>
    <t>LAUREL</t>
  </si>
  <si>
    <t>DE0020249</t>
  </si>
  <si>
    <t>BRIDGEVILLE</t>
  </si>
  <si>
    <t>DE0020265</t>
  </si>
  <si>
    <t>SEAFORD</t>
  </si>
  <si>
    <t>MD0003221</t>
  </si>
  <si>
    <t>WINEBRENNER WWTP</t>
  </si>
  <si>
    <t>MD0020001</t>
  </si>
  <si>
    <t>CRISFIELD</t>
  </si>
  <si>
    <t>MD0020010</t>
  </si>
  <si>
    <t>CHESTERTOWN</t>
  </si>
  <si>
    <t>MD0020052</t>
  </si>
  <si>
    <t>INDIAN HEAD</t>
  </si>
  <si>
    <t>MD0020231</t>
  </si>
  <si>
    <t>BOONSBORO</t>
  </si>
  <si>
    <t>MD0020249</t>
  </si>
  <si>
    <t>FEDERALSBURG</t>
  </si>
  <si>
    <t>MD0020257</t>
  </si>
  <si>
    <t>EMMITSBURG</t>
  </si>
  <si>
    <t>MD0020273</t>
  </si>
  <si>
    <t>EASTON</t>
  </si>
  <si>
    <t>MD0020281</t>
  </si>
  <si>
    <t>CHESAPEAKE BEACH</t>
  </si>
  <si>
    <t>MD0020494</t>
  </si>
  <si>
    <t>DENTON</t>
  </si>
  <si>
    <t>MD0020524</t>
  </si>
  <si>
    <t>LA PLATA</t>
  </si>
  <si>
    <t>MD0020532</t>
  </si>
  <si>
    <t>DELMAR</t>
  </si>
  <si>
    <t>MD0020613</t>
  </si>
  <si>
    <t>PERRYVILLE</t>
  </si>
  <si>
    <t>MD0020656</t>
  </si>
  <si>
    <t>PRINCESS ANNE</t>
  </si>
  <si>
    <t>MD0020672</t>
  </si>
  <si>
    <t>TANEYTOWN</t>
  </si>
  <si>
    <t>MD0020681</t>
  </si>
  <si>
    <t>ELKTON</t>
  </si>
  <si>
    <t>MD0020834</t>
  </si>
  <si>
    <t>CENTREVILLE</t>
  </si>
  <si>
    <t>MD0020842</t>
  </si>
  <si>
    <t>BELTSVILLE USDA EAST</t>
  </si>
  <si>
    <t>MD0020877</t>
  </si>
  <si>
    <t>FORT DETRICK</t>
  </si>
  <si>
    <t>MD0020885</t>
  </si>
  <si>
    <t>MD0020958</t>
  </si>
  <si>
    <t>BRUNSWICK</t>
  </si>
  <si>
    <t>MD0020982</t>
  </si>
  <si>
    <t>DAMASCUS</t>
  </si>
  <si>
    <t>MD0021121</t>
  </si>
  <si>
    <t>THURMONT</t>
  </si>
  <si>
    <t>MD0021229</t>
  </si>
  <si>
    <t>ABERDEEN PROVING GROUNDS-EDGEWOOD</t>
  </si>
  <si>
    <t>MD0021237</t>
  </si>
  <si>
    <t>ABERDEEN PROVING GROUNDS-ABERDEEN</t>
  </si>
  <si>
    <t>MD0021491</t>
  </si>
  <si>
    <t>SENECA CREEK</t>
  </si>
  <si>
    <t>MD0021512</t>
  </si>
  <si>
    <t>FREEDOM DISTRICT</t>
  </si>
  <si>
    <t>MD0021539</t>
  </si>
  <si>
    <t>PISCATAWAY</t>
  </si>
  <si>
    <t>MD0021555</t>
  </si>
  <si>
    <t>BACK RIVER</t>
  </si>
  <si>
    <t>MD0021563</t>
  </si>
  <si>
    <t>ABERDEEN</t>
  </si>
  <si>
    <t>MD0021571</t>
  </si>
  <si>
    <t>SALISBURY</t>
  </si>
  <si>
    <t>MD0021598</t>
  </si>
  <si>
    <t>CUMBERLAND</t>
  </si>
  <si>
    <t>MD0021601</t>
  </si>
  <si>
    <t>PATAPSCO</t>
  </si>
  <si>
    <t>MD0021610</t>
  </si>
  <si>
    <t>FREDERICK</t>
  </si>
  <si>
    <t>MD0021628</t>
  </si>
  <si>
    <t>BOWIE</t>
  </si>
  <si>
    <t>MD0021636</t>
  </si>
  <si>
    <t>CAMBRIDGE</t>
  </si>
  <si>
    <t>MD0021644</t>
  </si>
  <si>
    <t>BROADNECK</t>
  </si>
  <si>
    <t>MD0021652</t>
  </si>
  <si>
    <t>PATUXENT</t>
  </si>
  <si>
    <t>MD0021661</t>
  </si>
  <si>
    <t>COX CREEK</t>
  </si>
  <si>
    <t>MD0021679</t>
  </si>
  <si>
    <t>MARLAY TAYLOR (PINE HILL RUN)</t>
  </si>
  <si>
    <t>MD0021717</t>
  </si>
  <si>
    <t>FORT MEADE</t>
  </si>
  <si>
    <t>MD0021725</t>
  </si>
  <si>
    <t>PARKWAY</t>
  </si>
  <si>
    <t>MD0021741</t>
  </si>
  <si>
    <t>WESTERN BRANCH</t>
  </si>
  <si>
    <t>MD0021750</t>
  </si>
  <si>
    <t>HAVRE DE GRACE</t>
  </si>
  <si>
    <t>MD0021776</t>
  </si>
  <si>
    <t>HAGERSTOWN</t>
  </si>
  <si>
    <t>MD0021814</t>
  </si>
  <si>
    <t>ANNAPOLIS</t>
  </si>
  <si>
    <t>MD0021822</t>
  </si>
  <si>
    <t>BALLENGER CREEK</t>
  </si>
  <si>
    <t>MD0021831</t>
  </si>
  <si>
    <t>WESTMINSTER</t>
  </si>
  <si>
    <t>MD0021865</t>
  </si>
  <si>
    <t>MATTAWOMAN</t>
  </si>
  <si>
    <t>MD0022446</t>
  </si>
  <si>
    <t>HAMPSTEAD</t>
  </si>
  <si>
    <t>MD0022527</t>
  </si>
  <si>
    <t>MOUNT AIRY</t>
  </si>
  <si>
    <t>MD0022535</t>
  </si>
  <si>
    <t>JOPPATOWNE</t>
  </si>
  <si>
    <t>MD0022551</t>
  </si>
  <si>
    <t>POCOMOKE CITY</t>
  </si>
  <si>
    <t>MD0022730</t>
  </si>
  <si>
    <t>HURLOCK</t>
  </si>
  <si>
    <t>MD0022764</t>
  </si>
  <si>
    <t>SNOW HILL</t>
  </si>
  <si>
    <t>MD0022781</t>
  </si>
  <si>
    <t>MARLBORO MEADOWS</t>
  </si>
  <si>
    <t>MD0023001</t>
  </si>
  <si>
    <t>POOLESVILLE</t>
  </si>
  <si>
    <t>MD0023485</t>
  </si>
  <si>
    <t>KENT ISLAND</t>
  </si>
  <si>
    <t>MD0023523</t>
  </si>
  <si>
    <t>US NAVAL ACADEMY</t>
  </si>
  <si>
    <t>MD0023604</t>
  </si>
  <si>
    <t>TALBOT COUNTY REGION II</t>
  </si>
  <si>
    <t>MD0023957</t>
  </si>
  <si>
    <t>MARYLAND CORRECTIONAL INSTITUTE</t>
  </si>
  <si>
    <t>MD0024350</t>
  </si>
  <si>
    <t>BROADWATER</t>
  </si>
  <si>
    <t>MD0024767</t>
  </si>
  <si>
    <t>LEONARDTOWN</t>
  </si>
  <si>
    <t>MD0052027</t>
  </si>
  <si>
    <t>NORTHEAST RIVER</t>
  </si>
  <si>
    <t>MD0052990</t>
  </si>
  <si>
    <t>FRUITLAND</t>
  </si>
  <si>
    <t>MD0055174</t>
  </si>
  <si>
    <t>LITTLE  PATUXENT</t>
  </si>
  <si>
    <t>MD0056545</t>
  </si>
  <si>
    <t>SOD RUN</t>
  </si>
  <si>
    <t>MD0057525</t>
  </si>
  <si>
    <t>SWAN POINT</t>
  </si>
  <si>
    <t>MD0059145</t>
  </si>
  <si>
    <t>PINEY ORCHARD</t>
  </si>
  <si>
    <t>MD0060071</t>
  </si>
  <si>
    <t>GEORGES CREEK</t>
  </si>
  <si>
    <t>MD0061794</t>
  </si>
  <si>
    <t>MAYO LARGE COMMUNAL</t>
  </si>
  <si>
    <t>MD0062596</t>
  </si>
  <si>
    <t>MARYLAND CITY</t>
  </si>
  <si>
    <t>MD0063207</t>
  </si>
  <si>
    <t>DORSEY RUN</t>
  </si>
  <si>
    <t>MD0063509</t>
  </si>
  <si>
    <t>CONOCOCHEAGUE</t>
  </si>
  <si>
    <t>MD0063878</t>
  </si>
  <si>
    <t>CELANESE</t>
  </si>
  <si>
    <t>MD0066613</t>
  </si>
  <si>
    <t>EASTERN CORRECTIONAL INSTITUTE</t>
  </si>
  <si>
    <t>NY0020320</t>
  </si>
  <si>
    <t>ADDISON (V)</t>
  </si>
  <si>
    <t>NY0020672</t>
  </si>
  <si>
    <t>HAMILTON (V)</t>
  </si>
  <si>
    <t>NY0021407</t>
  </si>
  <si>
    <t>GREENE (V) WWTP</t>
  </si>
  <si>
    <t>NY0021423</t>
  </si>
  <si>
    <t>NORWICH</t>
  </si>
  <si>
    <t>NY0021431</t>
  </si>
  <si>
    <t>BATH (V)</t>
  </si>
  <si>
    <t>NY0021466</t>
  </si>
  <si>
    <t>SHERBURNE (V) WWTP</t>
  </si>
  <si>
    <t>NY0022357</t>
  </si>
  <si>
    <t>ALFRED (V)</t>
  </si>
  <si>
    <t>NY0022730</t>
  </si>
  <si>
    <t>OWEGO (T) #1</t>
  </si>
  <si>
    <t>NY0023248</t>
  </si>
  <si>
    <t>CANISTEO (V) STP</t>
  </si>
  <si>
    <t>NY0023591</t>
  </si>
  <si>
    <t>COOPERSTOWN</t>
  </si>
  <si>
    <t>NY0023647</t>
  </si>
  <si>
    <t>HORNELL (C)</t>
  </si>
  <si>
    <t>NY0023906</t>
  </si>
  <si>
    <t>ERWIN (T)</t>
  </si>
  <si>
    <t>NY0024414</t>
  </si>
  <si>
    <t>BINGHAMTON-JOHNSON CITY JOINT BOROUGH</t>
  </si>
  <si>
    <t>NY0025712</t>
  </si>
  <si>
    <t>PAINTED POST (V)</t>
  </si>
  <si>
    <t>NY0025721</t>
  </si>
  <si>
    <t>CORNING (C)</t>
  </si>
  <si>
    <t>NY0025798</t>
  </si>
  <si>
    <t>OWEGO #2</t>
  </si>
  <si>
    <t>NY0027561</t>
  </si>
  <si>
    <t>CORTLAND (C)</t>
  </si>
  <si>
    <t>NY0027669</t>
  </si>
  <si>
    <t>ENDICOTT (V)</t>
  </si>
  <si>
    <t>NY0029262</t>
  </si>
  <si>
    <t>OWEGO (V)</t>
  </si>
  <si>
    <t>NY0029271</t>
  </si>
  <si>
    <t>SIDNEY (V)</t>
  </si>
  <si>
    <t>NY0031089</t>
  </si>
  <si>
    <t>WAVERLY (V)</t>
  </si>
  <si>
    <t>NY0031151</t>
  </si>
  <si>
    <t>ONEONTA (C)</t>
  </si>
  <si>
    <t>NY0031411</t>
  </si>
  <si>
    <t>RICHFIELD SPRINGS (V)</t>
  </si>
  <si>
    <t>NY0035742</t>
  </si>
  <si>
    <t>ELMIRA / CHEMUNG CO. SD #2</t>
  </si>
  <si>
    <t>NY0036986</t>
  </si>
  <si>
    <t>LAKE STREET/CHEMUNG COUNTY SD #1</t>
  </si>
  <si>
    <t>NY0213781</t>
  </si>
  <si>
    <t>CHENANGO NORTHGATE WWTP</t>
  </si>
  <si>
    <t>PA0020036</t>
  </si>
  <si>
    <t>BLOSSBURG</t>
  </si>
  <si>
    <t>PA0020214</t>
  </si>
  <si>
    <t>MOUNT UNION BOROUGH</t>
  </si>
  <si>
    <t>PA0020249</t>
  </si>
  <si>
    <t>ROARING SPRING BOROUGH</t>
  </si>
  <si>
    <t>PA0020273</t>
  </si>
  <si>
    <t>MILTON MUNICIPAL AUTHORITY</t>
  </si>
  <si>
    <t>PA0020320</t>
  </si>
  <si>
    <t>LITITZ SEWAGE AUTHORITY</t>
  </si>
  <si>
    <t>PA0020338</t>
  </si>
  <si>
    <t>KULPMONT-MARION HEIGHTS JT MUN</t>
  </si>
  <si>
    <t>PA0020486</t>
  </si>
  <si>
    <t>BELLEFONTE BOROUGH</t>
  </si>
  <si>
    <t>PA0020508</t>
  </si>
  <si>
    <t>MCCONNELLSBURG STP</t>
  </si>
  <si>
    <t>PA0020567</t>
  </si>
  <si>
    <t>NORTHUMBERLAND BOROUGH</t>
  </si>
  <si>
    <t>PA0020583</t>
  </si>
  <si>
    <t>MIDDLEBURG MUN AUTH</t>
  </si>
  <si>
    <t>PA0020621</t>
  </si>
  <si>
    <t>WAYNESBORO BOROUGH</t>
  </si>
  <si>
    <t>PA0020664</t>
  </si>
  <si>
    <t>MIDDLETOWN</t>
  </si>
  <si>
    <t>PA0020699</t>
  </si>
  <si>
    <t>MONTGOMERY BOROUGH</t>
  </si>
  <si>
    <t>PA0020800</t>
  </si>
  <si>
    <t>WHITE DEER TOWNSHIP</t>
  </si>
  <si>
    <t>PA0020818</t>
  </si>
  <si>
    <t>GLEN ROCK SEW AUTH</t>
  </si>
  <si>
    <t>PA0020826</t>
  </si>
  <si>
    <t>DOVER TOWNSHIP SEWER AUTHORITY</t>
  </si>
  <si>
    <t>PA0020834</t>
  </si>
  <si>
    <t>FRANKLIN COUNTY AUTHORITY-GREENCASTLE</t>
  </si>
  <si>
    <t>PA0020885</t>
  </si>
  <si>
    <t>MECHANICSBURG BOROUGH MUNICIPAL</t>
  </si>
  <si>
    <t>PA0020893</t>
  </si>
  <si>
    <t>MANHEIM BOROUGH AUTHORITY</t>
  </si>
  <si>
    <t>PA0020915</t>
  </si>
  <si>
    <t>PINE GROVE BOROUGH AUTHORITY</t>
  </si>
  <si>
    <t>PA0020923</t>
  </si>
  <si>
    <t>NEW OXFORD MUNICIPAL FACILITY</t>
  </si>
  <si>
    <t>PA0021067</t>
  </si>
  <si>
    <t>MOUNT JOY</t>
  </si>
  <si>
    <t>PA0021229</t>
  </si>
  <si>
    <t>LITTLESTOWN BOROUGH</t>
  </si>
  <si>
    <t>PA0021237</t>
  </si>
  <si>
    <t>NEWPORT BORO MUN AUTH</t>
  </si>
  <si>
    <t>PA0021245</t>
  </si>
  <si>
    <t>DUNCANNON BORO</t>
  </si>
  <si>
    <t>PA0021491</t>
  </si>
  <si>
    <t>WILLIAMSTOWN BORO SEW AUTH</t>
  </si>
  <si>
    <t>PA0021539</t>
  </si>
  <si>
    <t>WILLIAMSBURG BOROUGH</t>
  </si>
  <si>
    <t>PA0021563</t>
  </si>
  <si>
    <t>GETTYSBURG MUNICIPAL AUTHORITY</t>
  </si>
  <si>
    <t>PA0021571</t>
  </si>
  <si>
    <t>MARYSVILLE MUNICIPAL AUTHORITY</t>
  </si>
  <si>
    <t>PA0021644</t>
  </si>
  <si>
    <t>DOVER BORO</t>
  </si>
  <si>
    <t>PA0021687</t>
  </si>
  <si>
    <t>WELLSBORO MUNICIPAL AUTHORITY</t>
  </si>
  <si>
    <t>PA0021717</t>
  </si>
  <si>
    <t>MARIETTA-DONEGAL JOINT AUTHORITY</t>
  </si>
  <si>
    <t>PA0021806</t>
  </si>
  <si>
    <t>ANNVILLE TOWNSHIP</t>
  </si>
  <si>
    <t>PA0021814</t>
  </si>
  <si>
    <t>MANSFIELD BOROUGH</t>
  </si>
  <si>
    <t>PA0021865</t>
  </si>
  <si>
    <t>ADAMSTOWN BORO AUTH OF LANCAST</t>
  </si>
  <si>
    <t>PA0021881</t>
  </si>
  <si>
    <t>WESTFIELD BORO</t>
  </si>
  <si>
    <t>PA0021890</t>
  </si>
  <si>
    <t>NEW HOLLAND BOROUGH AUTHORITY</t>
  </si>
  <si>
    <t>PA0022209</t>
  </si>
  <si>
    <t>BEDFORD BOROUGH MUNICIPAL AUTHORITY</t>
  </si>
  <si>
    <t>PA0022535</t>
  </si>
  <si>
    <t>MILLERSBURG BOROUGH AUTHORITY</t>
  </si>
  <si>
    <t>PA0023108</t>
  </si>
  <si>
    <t>ELIZABETHTOWN BOROUGH</t>
  </si>
  <si>
    <t>PA0023141</t>
  </si>
  <si>
    <t>HASTINGS AREA SA</t>
  </si>
  <si>
    <t>PA0023183</t>
  </si>
  <si>
    <t>MT. HOLLY SPRINGS BOROUGH AUTHORITY</t>
  </si>
  <si>
    <t>PA0023248</t>
  </si>
  <si>
    <t>BERWICK MUNICIPAL AUTHORITY</t>
  </si>
  <si>
    <t>PA0023264</t>
  </si>
  <si>
    <t>TWIN BOROUGHS SANITARY AUTHORITY</t>
  </si>
  <si>
    <t>PA0023442</t>
  </si>
  <si>
    <t>WRIGHTSVILLE BORO MUN AUTH</t>
  </si>
  <si>
    <t>PA0023531</t>
  </si>
  <si>
    <t>DANVILLE MUNICIPAL AUTHORITY</t>
  </si>
  <si>
    <t>PA0023558</t>
  </si>
  <si>
    <t>ASHLAND MUNICIPAL AUTHORITY</t>
  </si>
  <si>
    <t>PA0023736</t>
  </si>
  <si>
    <t>TRI-BORO MUNICIPAL AUTHORITY</t>
  </si>
  <si>
    <t>PA0023744</t>
  </si>
  <si>
    <t>NORTHEASTERN YORK COUNTRY</t>
  </si>
  <si>
    <t>PA0024040</t>
  </si>
  <si>
    <t>HIGHSPIRE</t>
  </si>
  <si>
    <t>PA0024139</t>
  </si>
  <si>
    <t>CUMBERLAND TWP AUTH (NORTH PLANT)</t>
  </si>
  <si>
    <t>PA0024147</t>
  </si>
  <si>
    <t>CUMBERLAND TWP MUN AUTH</t>
  </si>
  <si>
    <t>PA0024325</t>
  </si>
  <si>
    <t>MUNCY BOROUGH MUNICIPAL AUTHORITY</t>
  </si>
  <si>
    <t>PA0024384</t>
  </si>
  <si>
    <t>NORTH MIDDLETON AUTH</t>
  </si>
  <si>
    <t>PA0024406</t>
  </si>
  <si>
    <t>MT. CARMEL MUNICIPAL SEWAGE AUTHORITY</t>
  </si>
  <si>
    <t>PA0024431</t>
  </si>
  <si>
    <t>DILLSBURG BOROUGH AUTHORITY</t>
  </si>
  <si>
    <t>PA0024708</t>
  </si>
  <si>
    <t>UNION TWP STP</t>
  </si>
  <si>
    <t>PA0024759</t>
  </si>
  <si>
    <t>CURWENSVILLE MUNICIPAL AUTHORITY</t>
  </si>
  <si>
    <t>PA0024902</t>
  </si>
  <si>
    <t>UPPER ALLEN TOWNSHIP</t>
  </si>
  <si>
    <t>PA0025381</t>
  </si>
  <si>
    <t>SAXTON BORO MUN AUTH</t>
  </si>
  <si>
    <t>PA0025933</t>
  </si>
  <si>
    <t>LOCK HAVEN</t>
  </si>
  <si>
    <t>PA0026051</t>
  </si>
  <si>
    <t>CHAMBERSBURG BOROUGH</t>
  </si>
  <si>
    <t>PA0026077</t>
  </si>
  <si>
    <t>CARLISLE BOROUGH</t>
  </si>
  <si>
    <t>PA0026107</t>
  </si>
  <si>
    <t>WYOMING VALLEY</t>
  </si>
  <si>
    <t>PA0026123</t>
  </si>
  <si>
    <t>COLUMBIA</t>
  </si>
  <si>
    <t>PA0026191</t>
  </si>
  <si>
    <t>HUNTINGDON BOROUGH</t>
  </si>
  <si>
    <t>PA0026239</t>
  </si>
  <si>
    <t>UNIVERSITY AREA JOINT AUTHORITY</t>
  </si>
  <si>
    <t>PA0026263</t>
  </si>
  <si>
    <t>YORK CITY</t>
  </si>
  <si>
    <t>PA0026280</t>
  </si>
  <si>
    <t>LEWISTOWN BOROUGH</t>
  </si>
  <si>
    <t>PA0026310</t>
  </si>
  <si>
    <t>CLEARFIELD</t>
  </si>
  <si>
    <t>PA0026361</t>
  </si>
  <si>
    <t>LOWER LACKAWANNA VALLEY</t>
  </si>
  <si>
    <t>PA0026441</t>
  </si>
  <si>
    <t>LEMOYNE BOROUGH MUNICIPAL AUTHORITY</t>
  </si>
  <si>
    <t>PA0026484</t>
  </si>
  <si>
    <t>DERRY TOWNSHIP MUNICIPAL AUTHORITY</t>
  </si>
  <si>
    <t>PA0026492</t>
  </si>
  <si>
    <t>SCRANTON SEWER AUTHORITY</t>
  </si>
  <si>
    <t>PA0026557</t>
  </si>
  <si>
    <t>SUNBURY CITY MUNICIPAL AUTHORITY</t>
  </si>
  <si>
    <t>PA0026620</t>
  </si>
  <si>
    <t>MILLERSVILLE BOROUGH</t>
  </si>
  <si>
    <t>PA0026654</t>
  </si>
  <si>
    <t>NEW CUMBERLAND BOROUGH AUTHORITY</t>
  </si>
  <si>
    <t>PA0026727</t>
  </si>
  <si>
    <t>TYRONE BOROUGH SEWER AUTHORITY</t>
  </si>
  <si>
    <t>PA0026735</t>
  </si>
  <si>
    <t>SWATARA TOWNSHIP</t>
  </si>
  <si>
    <t>PA0026743</t>
  </si>
  <si>
    <t>LANCASTER CITY</t>
  </si>
  <si>
    <t>PA0026808</t>
  </si>
  <si>
    <t>SPRINGETTSBURY TOWNSHIP</t>
  </si>
  <si>
    <t>PA0026875</t>
  </si>
  <si>
    <t>HANOVER BOROUGH</t>
  </si>
  <si>
    <t>PA0026921</t>
  </si>
  <si>
    <t>GREATER HAZELTON</t>
  </si>
  <si>
    <t>PA0027014</t>
  </si>
  <si>
    <t>ALTOONA CITY AUTHORITY-EAST</t>
  </si>
  <si>
    <t>PA0027022</t>
  </si>
  <si>
    <t>ALTOONA CITY AUTHORITY-WEST</t>
  </si>
  <si>
    <t>PA0027049</t>
  </si>
  <si>
    <t>WILLIAMSPORT SANITARY AUTHORITY-WEST</t>
  </si>
  <si>
    <t>PA0027057</t>
  </si>
  <si>
    <t>WILLIAMSPORT SANITARY AUTHORITY-CENTRAL</t>
  </si>
  <si>
    <t>PA0027065</t>
  </si>
  <si>
    <t>LACKAWANNA RIVER BASIN SEWER AUTHORITY</t>
  </si>
  <si>
    <t>PA0027081</t>
  </si>
  <si>
    <t>PA0027090</t>
  </si>
  <si>
    <t>PA0027171</t>
  </si>
  <si>
    <t>BLOOMSBURG MUNICIPAL AUTHORITY</t>
  </si>
  <si>
    <t>PA0027189</t>
  </si>
  <si>
    <t>LOWER ALLEN TOWNSHIP AUTHORITY</t>
  </si>
  <si>
    <t>PA0027197</t>
  </si>
  <si>
    <t>HARRISBURG SEWERAGE AUTHORITY</t>
  </si>
  <si>
    <t>PA0027316</t>
  </si>
  <si>
    <t>LEBANON CITY AUTHORITY</t>
  </si>
  <si>
    <t>PA0027324</t>
  </si>
  <si>
    <t>SHAMOKIN-COAL TOWNSHIP JOINT SANITARY AUTHORITY</t>
  </si>
  <si>
    <t>PA0027405</t>
  </si>
  <si>
    <t>EPHRATA BOROUGH WWTP</t>
  </si>
  <si>
    <t>PA0027553</t>
  </si>
  <si>
    <t>PINE CREEK MUNICIPAL AUTHORITY</t>
  </si>
  <si>
    <t>PA0028088</t>
  </si>
  <si>
    <t>BROWN TOWNSHIP MUNICIPAL AUTHORITY</t>
  </si>
  <si>
    <t>PA0028142</t>
  </si>
  <si>
    <t>FT INDIANTOWN GAP</t>
  </si>
  <si>
    <t>PA0028266</t>
  </si>
  <si>
    <t>TROY BORO</t>
  </si>
  <si>
    <t>PA0028347</t>
  </si>
  <si>
    <t>MARTINSBURG</t>
  </si>
  <si>
    <t>PA0028461</t>
  </si>
  <si>
    <t>MIFFLINBURG BOROUGH MUNICIPAL</t>
  </si>
  <si>
    <t>PA0028576</t>
  </si>
  <si>
    <t>CLARKS SUMMIT-SOUTH ABINGTON JOINT AUTHORITY</t>
  </si>
  <si>
    <t>PA0028592</t>
  </si>
  <si>
    <t>BONNEAUVILLE BORO</t>
  </si>
  <si>
    <t>PA0028631</t>
  </si>
  <si>
    <t>EMPORIUM BOROUGH (MID-CAMERON AUTHORITY)</t>
  </si>
  <si>
    <t>PA0028665</t>
  </si>
  <si>
    <t>JERSEY SHORE BOROUGH</t>
  </si>
  <si>
    <t>PA0028673</t>
  </si>
  <si>
    <t>GALLITZIN BORO</t>
  </si>
  <si>
    <t>PA0028681</t>
  </si>
  <si>
    <t>KELLY TOWNSHIP MUNICIPAL AUTHORITY</t>
  </si>
  <si>
    <t>PA0028738</t>
  </si>
  <si>
    <t>RALPHO TWP MUN AUTH</t>
  </si>
  <si>
    <t>PA0028886</t>
  </si>
  <si>
    <t>QUARRYVILLE STP</t>
  </si>
  <si>
    <t>PA0029106</t>
  </si>
  <si>
    <t>GREENFIELD TWP MUN AUTH</t>
  </si>
  <si>
    <t>PA0030139</t>
  </si>
  <si>
    <t>DALLAS SCI</t>
  </si>
  <si>
    <t>PA0030597</t>
  </si>
  <si>
    <t>FRANKLIN COUNTY GENERAL AUTH (SOUTH PATROL RD)</t>
  </si>
  <si>
    <t>PA0030643</t>
  </si>
  <si>
    <t>SHIPPENSBURG BOROUGH AUTHORITY</t>
  </si>
  <si>
    <t>PA0032051</t>
  </si>
  <si>
    <t>GRANVILLE TWP</t>
  </si>
  <si>
    <t>PA0032492</t>
  </si>
  <si>
    <t>DCNR-BALD EAGLE STATE PARK</t>
  </si>
  <si>
    <t>PA0032557</t>
  </si>
  <si>
    <t>LOGAN TOWNSHIP-GREENWOOD AREA</t>
  </si>
  <si>
    <t>PA0032883</t>
  </si>
  <si>
    <t>DUNCANSVILLE</t>
  </si>
  <si>
    <t>PA0034576</t>
  </si>
  <si>
    <t>TOWANDA MUNICIPAL AUTHORITY</t>
  </si>
  <si>
    <t>PA0036269</t>
  </si>
  <si>
    <t>STEWARTSTOWN BOROUGH</t>
  </si>
  <si>
    <t>PA0036820</t>
  </si>
  <si>
    <t>GALETON BORO AUTH</t>
  </si>
  <si>
    <t>PA0037150</t>
  </si>
  <si>
    <t>PENN TOWNSHIP</t>
  </si>
  <si>
    <t>PA0037711</t>
  </si>
  <si>
    <t>EVERETT BORO AREA MA</t>
  </si>
  <si>
    <t>PA0037737</t>
  </si>
  <si>
    <t>ELIZABETHVILLE AREA AUTH</t>
  </si>
  <si>
    <t>PA0037966</t>
  </si>
  <si>
    <t>MOSHANNON VALLEY JOINT SANITARY AUTHORITY</t>
  </si>
  <si>
    <t>PA0038385</t>
  </si>
  <si>
    <t>DEFENSE DISTRIBUTION DEPOT SUSQUEHANNA</t>
  </si>
  <si>
    <t>PA0038415</t>
  </si>
  <si>
    <t>EAST PENNSBORO SOUTH TREATMENT PLANT</t>
  </si>
  <si>
    <t>PA0038920</t>
  </si>
  <si>
    <t>BURNHAM BOROUGH</t>
  </si>
  <si>
    <t>PA0042269</t>
  </si>
  <si>
    <t>LANCASTER AREA SEWER AUTHORITY</t>
  </si>
  <si>
    <t>PA0042951</t>
  </si>
  <si>
    <t>TREMONT MUNICIPAL AUTHORITY</t>
  </si>
  <si>
    <t>PA0043257</t>
  </si>
  <si>
    <t>NEW FREEDOM WTP</t>
  </si>
  <si>
    <t>PA0043273</t>
  </si>
  <si>
    <t>HOLLIDAYSBURG REGIONAL</t>
  </si>
  <si>
    <t>PA0043575</t>
  </si>
  <si>
    <t>LYKENS BOROUGH</t>
  </si>
  <si>
    <t>PA0043681</t>
  </si>
  <si>
    <t>VALLEY JOINT SEW AUTH</t>
  </si>
  <si>
    <t>PA0043893</t>
  </si>
  <si>
    <t>WESTERN CLINTON COUNTY MUNICIPAL AUTHORITY</t>
  </si>
  <si>
    <t>PA0044113</t>
  </si>
  <si>
    <t>SOUTH MIDDLETON TOWNSHIP MUNICIPAL AUTHORITY</t>
  </si>
  <si>
    <t>PA0044661</t>
  </si>
  <si>
    <t>LEWISBURG AREA JOINT SANITARY AUTHORITY/COLLEGE P</t>
  </si>
  <si>
    <t>PA0045985</t>
  </si>
  <si>
    <t>MOUNTAINTOP AREA</t>
  </si>
  <si>
    <t>PA0046221</t>
  </si>
  <si>
    <t>NEWVILLE BORO WAT &amp; SEW AUTH</t>
  </si>
  <si>
    <t>PA0046272</t>
  </si>
  <si>
    <t>PORTER TOWER JOINT MUNICIPAL AUTHORITY</t>
  </si>
  <si>
    <t>PA0046388</t>
  </si>
  <si>
    <t>ST. JOHNS</t>
  </si>
  <si>
    <t>PA0060046</t>
  </si>
  <si>
    <t>CAN-DO INC</t>
  </si>
  <si>
    <t>PA0060135</t>
  </si>
  <si>
    <t>SHICKSHINNY BORO SA</t>
  </si>
  <si>
    <t>PA0060518</t>
  </si>
  <si>
    <t>HALLSTEAD-GREAT BEND JNT SEW A</t>
  </si>
  <si>
    <t>PA0060801</t>
  </si>
  <si>
    <t>MONTROSE MA</t>
  </si>
  <si>
    <t>PA0061034</t>
  </si>
  <si>
    <t>ABINGTON TWP SUPERVISORS</t>
  </si>
  <si>
    <t>PA0061590</t>
  </si>
  <si>
    <t>LITTLE WASHINGTON WW CO</t>
  </si>
  <si>
    <t>PA0062201</t>
  </si>
  <si>
    <t>SCHUYLKILL CO MA</t>
  </si>
  <si>
    <t>PA0062219</t>
  </si>
  <si>
    <t>FRACKVILLE AREA MA</t>
  </si>
  <si>
    <t>PA0064025</t>
  </si>
  <si>
    <t>KBM REGIONAL AUTH (NEW)</t>
  </si>
  <si>
    <t>PA0070041</t>
  </si>
  <si>
    <t>MAHANOY CITY</t>
  </si>
  <si>
    <t>PA0070386</t>
  </si>
  <si>
    <t>SHENANDOAH MUNICIPAL SEWAGE AUTHORITY</t>
  </si>
  <si>
    <t>PA0070424</t>
  </si>
  <si>
    <t>CAERNARVON TWP STP</t>
  </si>
  <si>
    <t>PA0080225</t>
  </si>
  <si>
    <t>WASHINGTON TOWNSHIP MUNICIPAL</t>
  </si>
  <si>
    <t>PA0080314</t>
  </si>
  <si>
    <t>HAMPDEN TOWNSHIP SEWER AUTHORITY</t>
  </si>
  <si>
    <t>PA0080438</t>
  </si>
  <si>
    <t>NORTHERN LANCASTER CO AUTH</t>
  </si>
  <si>
    <t>PA0080519</t>
  </si>
  <si>
    <t>ANTRIM TOWNSHIP</t>
  </si>
  <si>
    <t>PA0080748</t>
  </si>
  <si>
    <t xml:space="preserve">NORTHERN LEBANON CO AUTH </t>
  </si>
  <si>
    <t>PA0081001</t>
  </si>
  <si>
    <t>ST THOMAS TWP MUN AUTH</t>
  </si>
  <si>
    <t>PA0081574</t>
  </si>
  <si>
    <t>SALISBURY TWP</t>
  </si>
  <si>
    <t>PA0081591</t>
  </si>
  <si>
    <t>EASTERN YORK COUNTY SEWER AUTH</t>
  </si>
  <si>
    <t>PA0081868</t>
  </si>
  <si>
    <t>FAIRVIEW TOWNSHIP</t>
  </si>
  <si>
    <t>PA0081949</t>
  </si>
  <si>
    <t>WEST EARL SEW AUTH</t>
  </si>
  <si>
    <t>PA0082392</t>
  </si>
  <si>
    <t>DERRY TWP MUN AUTH - SOUTHWEST</t>
  </si>
  <si>
    <t>PA0082589</t>
  </si>
  <si>
    <t>PA0083011</t>
  </si>
  <si>
    <t>NEWBERRY TOWNSHIP</t>
  </si>
  <si>
    <t>PA0083593</t>
  </si>
  <si>
    <t>SILVER SPRING TOWNSHIP</t>
  </si>
  <si>
    <t>PA0084026</t>
  </si>
  <si>
    <t>NORTHWESTERN LANCASTER CNTY AUTH</t>
  </si>
  <si>
    <t>PA0084212</t>
  </si>
  <si>
    <t>LEACOCK TWP SEW AUTH</t>
  </si>
  <si>
    <t>PA0084425</t>
  </si>
  <si>
    <t>CONEWAGO TWP SEW AUTH</t>
  </si>
  <si>
    <t>PA0085511</t>
  </si>
  <si>
    <t xml:space="preserve">WEST HANOVER </t>
  </si>
  <si>
    <t>PA0086860</t>
  </si>
  <si>
    <t>SPRINGFIELD TWP SEW AUTH - HOL</t>
  </si>
  <si>
    <t>PA0087181</t>
  </si>
  <si>
    <t>EPHRATA BORO AUTH #2</t>
  </si>
  <si>
    <t>PA0087661</t>
  </si>
  <si>
    <t>CHESTNUT RIDGE AREA JMA</t>
  </si>
  <si>
    <t>PA0088048</t>
  </si>
  <si>
    <t>NEW MORGAN STP</t>
  </si>
  <si>
    <t>PA0110361</t>
  </si>
  <si>
    <t>FREEDOM TOWNSHIP WATER&amp;SEWER AUTHORITY</t>
  </si>
  <si>
    <t>PA0110469</t>
  </si>
  <si>
    <t>PATTON BORO STP</t>
  </si>
  <si>
    <t>PA0110582</t>
  </si>
  <si>
    <t>EASTERN SNYDER COUNTY REGIONAL AUTH</t>
  </si>
  <si>
    <t>PA0110965</t>
  </si>
  <si>
    <t>MID-CENTRE COUNTY AUTH</t>
  </si>
  <si>
    <t>PA0113298</t>
  </si>
  <si>
    <t>ELKLAND MUNICIPAL AUTHORITY</t>
  </si>
  <si>
    <t>PA0114821</t>
  </si>
  <si>
    <t>GREGG TOWNSHIP</t>
  </si>
  <si>
    <t>PA0114961</t>
  </si>
  <si>
    <t>HUGHESVILLE-WOLF TWP JOINT SEW</t>
  </si>
  <si>
    <t>PA0205869</t>
  </si>
  <si>
    <t>WEST BRANCH SA</t>
  </si>
  <si>
    <t>PA0208922</t>
  </si>
  <si>
    <t>WOODWARD TWP SEW &amp; WAT AUTH</t>
  </si>
  <si>
    <t>PA0209228</t>
  </si>
  <si>
    <t>LYCOMING CO WATER &amp; SEWER AUTH</t>
  </si>
  <si>
    <t>PA0228915</t>
  </si>
  <si>
    <t>ORD SEW AUTH</t>
  </si>
  <si>
    <t>PA0247391</t>
  </si>
  <si>
    <t>NORTH CODORUS TWP</t>
  </si>
  <si>
    <t>PA0261262</t>
  </si>
  <si>
    <t>PALMYRA BOROUGH AUTHORITY</t>
  </si>
  <si>
    <t>PA0261670</t>
  </si>
  <si>
    <t>Fredericksburg Water &amp; Sewer Authority</t>
  </si>
  <si>
    <t>VA0020303</t>
  </si>
  <si>
    <t>CREWE STP</t>
  </si>
  <si>
    <t>VA0020311</t>
  </si>
  <si>
    <t>STRASBURG</t>
  </si>
  <si>
    <t>VA0020460</t>
  </si>
  <si>
    <t>Vint Hill Farms Station WWTP</t>
  </si>
  <si>
    <t>VA0020532</t>
  </si>
  <si>
    <t>BERRYVILLE</t>
  </si>
  <si>
    <t>VA0020699</t>
  </si>
  <si>
    <t>DOC Powhatan CC</t>
  </si>
  <si>
    <t>VA0020788</t>
  </si>
  <si>
    <t>KILMARNOCK</t>
  </si>
  <si>
    <t>VA0020991</t>
  </si>
  <si>
    <t>BUENA VISTA</t>
  </si>
  <si>
    <t>VA0021067</t>
  </si>
  <si>
    <t>NAVAL SURFACE WARFARE CENTER-DAHLGREN</t>
  </si>
  <si>
    <t>VA0021105</t>
  </si>
  <si>
    <t>GORDONSVILLE</t>
  </si>
  <si>
    <t>VA0021172</t>
  </si>
  <si>
    <t>WARRENTON</t>
  </si>
  <si>
    <t>VA0021253</t>
  </si>
  <si>
    <t>ONANCOCK</t>
  </si>
  <si>
    <t>VA0021288</t>
  </si>
  <si>
    <t>CAPE CHARLES</t>
  </si>
  <si>
    <t>VA0021385</t>
  </si>
  <si>
    <t>ORANGE</t>
  </si>
  <si>
    <t>VA0022349</t>
  </si>
  <si>
    <t>WEYERS CAVE STP</t>
  </si>
  <si>
    <t>VA0022802</t>
  </si>
  <si>
    <t>PURCELLVILLE</t>
  </si>
  <si>
    <t>VA0023469</t>
  </si>
  <si>
    <t>HAYNESVILLE CORRECTIONAL CENTER</t>
  </si>
  <si>
    <t>VA0024678</t>
  </si>
  <si>
    <t>DALE CITY #8</t>
  </si>
  <si>
    <t>VA0024724</t>
  </si>
  <si>
    <t>DALE CITY #1</t>
  </si>
  <si>
    <t>VA0024732</t>
  </si>
  <si>
    <t>MASSANUTTEN PUBLIC SERVICE STP</t>
  </si>
  <si>
    <t>VA0024899</t>
  </si>
  <si>
    <t>ASHLAND</t>
  </si>
  <si>
    <t>VA0024945</t>
  </si>
  <si>
    <t>LAKE MONTICELLO STP</t>
  </si>
  <si>
    <t>VA0024970</t>
  </si>
  <si>
    <t>LYNCHBURG</t>
  </si>
  <si>
    <t>VA0024988</t>
  </si>
  <si>
    <t>UPPER OCCOQUAN SEWAGE AUTHORITY</t>
  </si>
  <si>
    <t>VA0024996</t>
  </si>
  <si>
    <t>FALLING CREEK</t>
  </si>
  <si>
    <t>VA0025101</t>
  </si>
  <si>
    <t>H.L. MOONEY</t>
  </si>
  <si>
    <t>VA0025127</t>
  </si>
  <si>
    <t>FREDERICKSBURG</t>
  </si>
  <si>
    <t>VA0025143</t>
  </si>
  <si>
    <t>ARLINGTON</t>
  </si>
  <si>
    <t>VA0025151</t>
  </si>
  <si>
    <t>WAYNESBORO</t>
  </si>
  <si>
    <t>VA0025160</t>
  </si>
  <si>
    <t>ALEXANDRIA</t>
  </si>
  <si>
    <t>VA0025291</t>
  </si>
  <si>
    <t>FISHERSVILLE</t>
  </si>
  <si>
    <t>VA0025364</t>
  </si>
  <si>
    <t>NOMAN M. COLE JR. POLLUTION CONTROL PLANT</t>
  </si>
  <si>
    <t>VA0025437</t>
  </si>
  <si>
    <t>SOUTH CENTRAL</t>
  </si>
  <si>
    <t>VA0025518</t>
  </si>
  <si>
    <t>MOORES CREEK-RIVANNA AUTHORITY</t>
  </si>
  <si>
    <t>VA0025542</t>
  </si>
  <si>
    <t>COVINGTON</t>
  </si>
  <si>
    <t>VA0025658</t>
  </si>
  <si>
    <t>MASSAPONAX</t>
  </si>
  <si>
    <t>VA0026212</t>
  </si>
  <si>
    <t>ROUND HILL WWTP</t>
  </si>
  <si>
    <t>VA0026263</t>
  </si>
  <si>
    <t>URBANNA</t>
  </si>
  <si>
    <t>VA0026409</t>
  </si>
  <si>
    <t>COLONIAL BEACH</t>
  </si>
  <si>
    <t>VA0026441</t>
  </si>
  <si>
    <t>Mt Jackson STP</t>
  </si>
  <si>
    <t>VA0026468</t>
  </si>
  <si>
    <t>WOODSTOCK</t>
  </si>
  <si>
    <t>VA0026514</t>
  </si>
  <si>
    <t>DAHLGREN (DAHLGREN SANITARY DISTRICT)</t>
  </si>
  <si>
    <t>VA0026891</t>
  </si>
  <si>
    <t>WARSAW</t>
  </si>
  <si>
    <t>VA0027979</t>
  </si>
  <si>
    <t>LOW MOOR</t>
  </si>
  <si>
    <t>VA0028363</t>
  </si>
  <si>
    <t>QUANTICO-MAINSIDE</t>
  </si>
  <si>
    <t>VA0028380</t>
  </si>
  <si>
    <t>STONEY CREEK STP</t>
  </si>
  <si>
    <t>VA0029521</t>
  </si>
  <si>
    <t>DOSWELL</t>
  </si>
  <si>
    <t>VA0031321</t>
  </si>
  <si>
    <t>AMHERST TOWN STP</t>
  </si>
  <si>
    <t>VA0031763</t>
  </si>
  <si>
    <t>Marshall WWTP</t>
  </si>
  <si>
    <t>VA0032034</t>
  </si>
  <si>
    <t>FORT A.P. HILL (WILCOX CAMP SITE)</t>
  </si>
  <si>
    <t>VA0060194</t>
  </si>
  <si>
    <t>PROCTORS CREEK</t>
  </si>
  <si>
    <t>VA0060640</t>
  </si>
  <si>
    <t>HARRISONBURG-ROCKINGHAM (NORTH RIVER REGIONAL)</t>
  </si>
  <si>
    <t>VA0060712</t>
  </si>
  <si>
    <t>REEDVILLE</t>
  </si>
  <si>
    <t>VA0060968</t>
  </si>
  <si>
    <t>AQUIA</t>
  </si>
  <si>
    <t>VA0061590</t>
  </si>
  <si>
    <t>CULPEPER</t>
  </si>
  <si>
    <t>VA0062642</t>
  </si>
  <si>
    <t>LURAY</t>
  </si>
  <si>
    <t>VA0062812</t>
  </si>
  <si>
    <t>FRONT ROYAL</t>
  </si>
  <si>
    <t>VA0063177</t>
  </si>
  <si>
    <t>RICHMOND</t>
  </si>
  <si>
    <t>VA0063690</t>
  </si>
  <si>
    <t>HENRICO COUNTY</t>
  </si>
  <si>
    <t>VA0064793</t>
  </si>
  <si>
    <t>MIDDLE RIVER</t>
  </si>
  <si>
    <t>VA0065552</t>
  </si>
  <si>
    <t>FWSA OPEQUON</t>
  </si>
  <si>
    <t>VA0066630</t>
  </si>
  <si>
    <t>HOPEWELL</t>
  </si>
  <si>
    <t>VA0066877</t>
  </si>
  <si>
    <t>STUARTS DRAFT</t>
  </si>
  <si>
    <t>VA0067423</t>
  </si>
  <si>
    <t>TANGIER ISLAND</t>
  </si>
  <si>
    <t>VA0068110</t>
  </si>
  <si>
    <t>FMC</t>
  </si>
  <si>
    <t>VA0070106</t>
  </si>
  <si>
    <t>PURKINS CORNER STP</t>
  </si>
  <si>
    <t>VA0071471</t>
  </si>
  <si>
    <t>TAPPAHANNOCK</t>
  </si>
  <si>
    <t>VA0072729</t>
  </si>
  <si>
    <t>MONTROSS - WESTMORELAND</t>
  </si>
  <si>
    <t>VA0073504</t>
  </si>
  <si>
    <t>CAROLINE COUNTY REGIONAL</t>
  </si>
  <si>
    <t>VA0075191</t>
  </si>
  <si>
    <t>PARKINS MILL</t>
  </si>
  <si>
    <t>VA0075434</t>
  </si>
  <si>
    <t>WEST POINT</t>
  </si>
  <si>
    <t>VA0076392</t>
  </si>
  <si>
    <t>LITTLE FALLS RUN</t>
  </si>
  <si>
    <t>VA0076805</t>
  </si>
  <si>
    <t>REMINGTON REGIONAL</t>
  </si>
  <si>
    <t>VA0080527</t>
  </si>
  <si>
    <t>SOUTH WALES STP</t>
  </si>
  <si>
    <t>VA0081230</t>
  </si>
  <si>
    <t>HRSD-ARMY BASE</t>
  </si>
  <si>
    <t>VA0081256</t>
  </si>
  <si>
    <t>HRSD-BOAT HARBOR</t>
  </si>
  <si>
    <t>VA0081264</t>
  </si>
  <si>
    <t>HRSD-CHESAPEAKE/ELIZABETH</t>
  </si>
  <si>
    <t>VA0081272</t>
  </si>
  <si>
    <t>HRSD-JAMES RIVER</t>
  </si>
  <si>
    <t>VA0081281</t>
  </si>
  <si>
    <t>HRSD-VIP</t>
  </si>
  <si>
    <t>VA0081299</t>
  </si>
  <si>
    <t>HRSD-NANSEMOND</t>
  </si>
  <si>
    <t>VA0081302</t>
  </si>
  <si>
    <t>HRSD-WILLIAMSBURG</t>
  </si>
  <si>
    <t>VA0081311</t>
  </si>
  <si>
    <t>HRSD-YORK</t>
  </si>
  <si>
    <t>VA0083135</t>
  </si>
  <si>
    <t>FARMVILLE</t>
  </si>
  <si>
    <t>VA0083411</t>
  </si>
  <si>
    <t>WILDERNESS SHORES</t>
  </si>
  <si>
    <t>VA0086789</t>
  </si>
  <si>
    <t>OAKLAND PARK STP</t>
  </si>
  <si>
    <t>VA0088161</t>
  </si>
  <si>
    <t>LEXINGTON-ROCKBRIDGE REGIONAL STP</t>
  </si>
  <si>
    <t>VA0088331</t>
  </si>
  <si>
    <t>PARHAM LANDING WWTP</t>
  </si>
  <si>
    <t>VA0089125</t>
  </si>
  <si>
    <t>HAYMOUNT STP</t>
  </si>
  <si>
    <t>VA0089338</t>
  </si>
  <si>
    <t>HOPYARD FARMS STP</t>
  </si>
  <si>
    <t>VA0089915</t>
  </si>
  <si>
    <t>TOTOPOTOMOY</t>
  </si>
  <si>
    <t>VA0090263</t>
  </si>
  <si>
    <t>VA0090671</t>
  </si>
  <si>
    <t>ALLEGHANY CO. LOWER JACKSON</t>
  </si>
  <si>
    <t>VA0090948</t>
  </si>
  <si>
    <t>RAPIDAN STP</t>
  </si>
  <si>
    <t>VA0091383</t>
  </si>
  <si>
    <t>BROAD RUN WRF</t>
  </si>
  <si>
    <t>VA0092134</t>
  </si>
  <si>
    <t>FAIRVIEW BEACH</t>
  </si>
  <si>
    <t>VA0092282</t>
  </si>
  <si>
    <t>LEESBURG</t>
  </si>
  <si>
    <t>WV0020150</t>
  </si>
  <si>
    <t>MOOREFIELD</t>
  </si>
  <si>
    <t>WV0020699</t>
  </si>
  <si>
    <t>ROMNEY</t>
  </si>
  <si>
    <t>WV0021792</t>
  </si>
  <si>
    <t>PETERSBURG</t>
  </si>
  <si>
    <t>WV0022349</t>
  </si>
  <si>
    <t>CHARLES TOWN</t>
  </si>
  <si>
    <t>WV0023167</t>
  </si>
  <si>
    <t>WV0024392</t>
  </si>
  <si>
    <t>KEYSER</t>
  </si>
  <si>
    <t>WV0024775</t>
  </si>
  <si>
    <t>SHEPHERDSTOWN</t>
  </si>
  <si>
    <t>WV0027707</t>
  </si>
  <si>
    <t>WARM SPRINGS PSD</t>
  </si>
  <si>
    <t>WV0041521</t>
  </si>
  <si>
    <t>FRANKFORT PSD</t>
  </si>
  <si>
    <t>WV0082759</t>
  </si>
  <si>
    <t>BERKELEY COUNTY PSSD</t>
  </si>
  <si>
    <t>002</t>
  </si>
  <si>
    <t>003</t>
  </si>
  <si>
    <t>004</t>
  </si>
  <si>
    <t>Significant Wastewater Treatment Facilities Identified in the phase II State WIP</t>
  </si>
  <si>
    <t>MD Significant Wastewater Treatment Facilities Identified in the phase II State WIP</t>
  </si>
  <si>
    <t>PA Significant Wastewater Treatment Facilities Identified in the phase II State WIP</t>
  </si>
  <si>
    <t>WV Significant Wastewater Treatment Facilities Identified in the phase II State WIP</t>
  </si>
  <si>
    <t>VA Significant Wastewater Treatment Facilities Identified in the phase II State WIP</t>
  </si>
  <si>
    <t># Sig Plants w Permit Limits Effective</t>
  </si>
  <si>
    <t>Cumulative # Sig Plants w Permit Limits Effective</t>
  </si>
  <si>
    <t>DE Significant Wastewater Treatment Facilities Identified in the phase II State WIP</t>
  </si>
  <si>
    <t>NY Significant Wastewater Treatment Facilities Identified in the phase II State WIP</t>
  </si>
  <si>
    <t>DC Significant Wastewater Treatment Facilities Identified in the phase II State WIP</t>
  </si>
  <si>
    <t>Progress Run
 YEAR</t>
  </si>
  <si>
    <t>Total</t>
  </si>
  <si>
    <t>No Permit Effective Date</t>
  </si>
  <si>
    <t>% Cumulative # Sig Plants w Permit Limits Effective</t>
  </si>
  <si>
    <t>Permit_effective
Progress Year</t>
  </si>
  <si>
    <t>Permit_Effective
Date</t>
  </si>
  <si>
    <t>DESGIN
FLOW (mgd)</t>
  </si>
  <si>
    <t>Note: Blue Plains serves DC and portions of MD and VA, but is counted once as a DC facility.</t>
  </si>
  <si>
    <t>For NY, PA, MD, WV and DE,  the progress year is fiscal year.  e.g.    The 2011 covers July 1, 2010-June 30, 2011.</t>
  </si>
  <si>
    <t>Reporting Period for Progress Run Year:</t>
  </si>
  <si>
    <t>SIL MRRS</t>
  </si>
  <si>
    <t>For DC and VA, the progress year is calendar year.   e.g. the 2011 covers Jan 1, 2011- Dec 31, 2011.</t>
  </si>
  <si>
    <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 in 2010.</t>
  </si>
  <si>
    <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 in 2010.</t>
  </si>
  <si>
    <t xml:space="preserve">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 in 2010. Facilities in the James River do not yet have permit limits in effect or established individual allocations to meet DO standards and are following a staged implementation approach, as prescribed in Appendix X of the Chesapeake Bay TMDL.  The 11 facilities in the York River have final TP effluent limits that will take effect on January 1, 2016 pursuant to the Virginia watershed general permit. </t>
  </si>
</sst>
</file>

<file path=xl/styles.xml><?xml version="1.0" encoding="utf-8"?>
<styleSheet xmlns="http://schemas.openxmlformats.org/spreadsheetml/2006/main">
  <fonts count="12">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sz val="11"/>
      <color indexed="8"/>
      <name val="Calibri"/>
      <family val="2"/>
    </font>
    <font>
      <sz val="10"/>
      <color indexed="8"/>
      <name val="Arial"/>
      <family val="2"/>
    </font>
    <font>
      <sz val="10"/>
      <color indexed="8"/>
      <name val="Arial"/>
      <family val="2"/>
    </font>
    <font>
      <sz val="11"/>
      <color indexed="8"/>
      <name val="Calibri"/>
      <family val="2"/>
    </font>
    <font>
      <sz val="9"/>
      <color indexed="8"/>
      <name val="Calibri"/>
      <family val="2"/>
    </font>
    <font>
      <sz val="10"/>
      <color indexed="8"/>
      <name val="Calibri"/>
      <family val="2"/>
    </font>
    <font>
      <sz val="10"/>
      <color indexed="8"/>
      <name val="Arial"/>
      <family val="2"/>
    </font>
    <font>
      <sz val="11"/>
      <color indexed="8"/>
      <name val="Calibri"/>
      <family val="2"/>
    </font>
  </fonts>
  <fills count="3">
    <fill>
      <patternFill patternType="none"/>
    </fill>
    <fill>
      <patternFill patternType="gray125"/>
    </fill>
    <fill>
      <patternFill patternType="solid">
        <fgColor indexed="22"/>
        <bgColor indexed="0"/>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s>
  <cellStyleXfs count="11">
    <xf numFmtId="0" fontId="0"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cellStyleXfs>
  <cellXfs count="35">
    <xf numFmtId="0" fontId="0" fillId="0" borderId="0" xfId="0"/>
    <xf numFmtId="0" fontId="0" fillId="0" borderId="0" xfId="0" applyAlignment="1"/>
    <xf numFmtId="0" fontId="4" fillId="0" borderId="2" xfId="2" applyFont="1" applyFill="1" applyBorder="1" applyAlignment="1">
      <alignment horizontal="right" wrapText="1"/>
    </xf>
    <xf numFmtId="0" fontId="1" fillId="0" borderId="0" xfId="0" applyFont="1"/>
    <xf numFmtId="49" fontId="0" fillId="0" borderId="0" xfId="0" applyNumberFormat="1"/>
    <xf numFmtId="0" fontId="2" fillId="2" borderId="1" xfId="1" applyFont="1" applyFill="1" applyBorder="1" applyAlignment="1">
      <alignment horizontal="center" wrapText="1"/>
    </xf>
    <xf numFmtId="0" fontId="2" fillId="2" borderId="1" xfId="2" applyFont="1" applyFill="1" applyBorder="1" applyAlignment="1">
      <alignment horizontal="center" wrapText="1"/>
    </xf>
    <xf numFmtId="0" fontId="2" fillId="0" borderId="0" xfId="2" applyFont="1" applyFill="1" applyBorder="1" applyAlignment="1">
      <alignment horizontal="right" wrapText="1"/>
    </xf>
    <xf numFmtId="0" fontId="7" fillId="0" borderId="2" xfId="3" applyFont="1" applyFill="1" applyBorder="1" applyAlignment="1">
      <alignment horizontal="right" wrapText="1"/>
    </xf>
    <xf numFmtId="0" fontId="7" fillId="0" borderId="2" xfId="4" applyFont="1" applyFill="1" applyBorder="1" applyAlignment="1">
      <alignment horizontal="right" wrapText="1"/>
    </xf>
    <xf numFmtId="0" fontId="3" fillId="0" borderId="0" xfId="2" applyFont="1" applyAlignment="1">
      <alignment wrapText="1"/>
    </xf>
    <xf numFmtId="0" fontId="7" fillId="0" borderId="0" xfId="4" applyFont="1" applyFill="1" applyBorder="1" applyAlignment="1">
      <alignment horizontal="right" wrapText="1"/>
    </xf>
    <xf numFmtId="0" fontId="7" fillId="0" borderId="2" xfId="5" applyFont="1" applyFill="1" applyBorder="1" applyAlignment="1">
      <alignment horizontal="right" wrapText="1"/>
    </xf>
    <xf numFmtId="0" fontId="7" fillId="0" borderId="0" xfId="5" applyFont="1" applyFill="1" applyBorder="1" applyAlignment="1">
      <alignment horizontal="right" wrapText="1"/>
    </xf>
    <xf numFmtId="0" fontId="7" fillId="0" borderId="2" xfId="6" applyFont="1" applyFill="1" applyBorder="1" applyAlignment="1">
      <alignment horizontal="right" wrapText="1"/>
    </xf>
    <xf numFmtId="0" fontId="7" fillId="0" borderId="2" xfId="7" applyFont="1" applyFill="1" applyBorder="1" applyAlignment="1">
      <alignment horizontal="right" wrapText="1"/>
    </xf>
    <xf numFmtId="0" fontId="7" fillId="0" borderId="2" xfId="8" applyFont="1" applyFill="1" applyBorder="1" applyAlignment="1">
      <alignment horizontal="right" wrapText="1"/>
    </xf>
    <xf numFmtId="0" fontId="7" fillId="0" borderId="0" xfId="8" applyFont="1" applyFill="1" applyBorder="1" applyAlignment="1">
      <alignment horizontal="right" wrapText="1"/>
    </xf>
    <xf numFmtId="0" fontId="7" fillId="2" borderId="1" xfId="9" applyFont="1" applyFill="1" applyBorder="1" applyAlignment="1">
      <alignment horizontal="center"/>
    </xf>
    <xf numFmtId="0" fontId="7" fillId="2" borderId="1" xfId="9" applyFont="1" applyFill="1" applyBorder="1" applyAlignment="1">
      <alignment horizontal="center" wrapText="1"/>
    </xf>
    <xf numFmtId="0" fontId="8" fillId="2" borderId="1" xfId="9" applyFont="1" applyFill="1" applyBorder="1" applyAlignment="1">
      <alignment horizontal="center" wrapText="1"/>
    </xf>
    <xf numFmtId="9" fontId="0" fillId="0" borderId="0" xfId="0" applyNumberFormat="1"/>
    <xf numFmtId="9" fontId="2" fillId="2" borderId="1" xfId="1" applyNumberFormat="1" applyFont="1" applyFill="1" applyBorder="1" applyAlignment="1">
      <alignment horizontal="center" wrapText="1"/>
    </xf>
    <xf numFmtId="0" fontId="4" fillId="0" borderId="0" xfId="2" applyFont="1" applyFill="1" applyBorder="1" applyAlignment="1">
      <alignment horizontal="right" wrapText="1"/>
    </xf>
    <xf numFmtId="49" fontId="9" fillId="2" borderId="1" xfId="9" applyNumberFormat="1" applyFont="1" applyFill="1" applyBorder="1" applyAlignment="1">
      <alignment horizontal="center"/>
    </xf>
    <xf numFmtId="0" fontId="2" fillId="0" borderId="2" xfId="2" applyFont="1" applyFill="1" applyBorder="1" applyAlignment="1">
      <alignment horizontal="right" wrapText="1"/>
    </xf>
    <xf numFmtId="0" fontId="2" fillId="0" borderId="2" xfId="8" applyFont="1" applyFill="1" applyBorder="1" applyAlignment="1">
      <alignment horizontal="right" wrapText="1"/>
    </xf>
    <xf numFmtId="0" fontId="11" fillId="0" borderId="2" xfId="10" applyFont="1" applyFill="1" applyBorder="1" applyAlignment="1">
      <alignment horizontal="right" wrapText="1"/>
    </xf>
    <xf numFmtId="0" fontId="2" fillId="0" borderId="2" xfId="5" applyFont="1" applyFill="1" applyBorder="1" applyAlignment="1">
      <alignment horizontal="right" wrapText="1"/>
    </xf>
    <xf numFmtId="0" fontId="7" fillId="0" borderId="0" xfId="6" applyFont="1" applyFill="1" applyBorder="1" applyAlignment="1">
      <alignment horizontal="right" wrapText="1"/>
    </xf>
    <xf numFmtId="0" fontId="2" fillId="0" borderId="3" xfId="8" applyFont="1" applyFill="1" applyBorder="1" applyAlignment="1">
      <alignment horizontal="right" wrapText="1"/>
    </xf>
    <xf numFmtId="0" fontId="2" fillId="0" borderId="3" xfId="10" applyFont="1" applyFill="1" applyBorder="1" applyAlignment="1">
      <alignment horizontal="right" wrapText="1"/>
    </xf>
    <xf numFmtId="14" fontId="0" fillId="0" borderId="0" xfId="0" applyNumberFormat="1"/>
    <xf numFmtId="14" fontId="7" fillId="2" borderId="1" xfId="9" applyNumberFormat="1" applyFont="1" applyFill="1" applyBorder="1" applyAlignment="1">
      <alignment horizontal="center" wrapText="1"/>
    </xf>
    <xf numFmtId="0" fontId="0" fillId="0" borderId="0" xfId="0" applyNumberFormat="1" applyAlignment="1">
      <alignment horizontal="left" wrapText="1"/>
    </xf>
  </cellXfs>
  <cellStyles count="11">
    <cellStyle name="Normal" xfId="0" builtinId="0"/>
    <cellStyle name="Normal_Bay" xfId="8"/>
    <cellStyle name="Normal_Bay_1" xfId="10"/>
    <cellStyle name="Normal_DE" xfId="3"/>
    <cellStyle name="Normal_MD" xfId="4"/>
    <cellStyle name="Normal_PA" xfId="5"/>
    <cellStyle name="Normal_Sheet2" xfId="1"/>
    <cellStyle name="Normal_Sheet4" xfId="2"/>
    <cellStyle name="Normal_VA" xfId="6"/>
    <cellStyle name="Normal_WIP 2 SIG LIST" xfId="9"/>
    <cellStyle name="Normal_WV"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hartsheet" Target="chartsheets/sheet6.xml"/><Relationship Id="rId18" Type="http://schemas.openxmlformats.org/officeDocument/2006/relationships/theme" Target="theme/theme1.xml"/><Relationship Id="rId3" Type="http://schemas.openxmlformats.org/officeDocument/2006/relationships/chartsheet" Target="chartsheets/sheet1.xml"/><Relationship Id="rId21" Type="http://schemas.openxmlformats.org/officeDocument/2006/relationships/calcChain" Target="calcChain.xml"/><Relationship Id="rId7" Type="http://schemas.openxmlformats.org/officeDocument/2006/relationships/chartsheet" Target="chartsheets/sheet3.xml"/><Relationship Id="rId12" Type="http://schemas.openxmlformats.org/officeDocument/2006/relationships/worksheet" Target="worksheets/sheet7.xml"/><Relationship Id="rId17" Type="http://schemas.openxmlformats.org/officeDocument/2006/relationships/chartsheet" Target="chartsheets/sheet8.xml"/><Relationship Id="rId2" Type="http://schemas.openxmlformats.org/officeDocument/2006/relationships/worksheet" Target="worksheets/sheet2.xml"/><Relationship Id="rId16" Type="http://schemas.openxmlformats.org/officeDocument/2006/relationships/worksheet" Target="worksheets/sheet9.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hartsheet" Target="chartsheets/sheet5.xml"/><Relationship Id="rId5" Type="http://schemas.openxmlformats.org/officeDocument/2006/relationships/chartsheet" Target="chartsheets/sheet2.xml"/><Relationship Id="rId15" Type="http://schemas.openxmlformats.org/officeDocument/2006/relationships/chartsheet" Target="chartsheets/sheet7.xml"/><Relationship Id="rId10" Type="http://schemas.openxmlformats.org/officeDocument/2006/relationships/worksheet" Target="worksheets/sheet6.xml"/><Relationship Id="rId19"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chartsheet" Target="chartsheets/sheet4.xml"/><Relationship Id="rId14"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800" b="1" i="0" baseline="0"/>
              <a:t>Significant Wastewater Facilities That Meet Applicable Water Quality Standards in the Chesapeake Bay and Tidal Waters</a:t>
            </a:r>
          </a:p>
        </c:rich>
      </c:tx>
      <c:layout/>
    </c:title>
    <c:plotArea>
      <c:layout>
        <c:manualLayout>
          <c:layoutTarget val="inner"/>
          <c:xMode val="edge"/>
          <c:yMode val="edge"/>
          <c:x val="7.6422821970788812E-2"/>
          <c:y val="0.12928867207280004"/>
          <c:w val="0.90746993352792649"/>
          <c:h val="0.67036376807770537"/>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layout/>
              <c:tx>
                <c:rich>
                  <a:bodyPr/>
                  <a:lstStyle/>
                  <a:p>
                    <a:r>
                      <a:rPr lang="en-US"/>
                      <a:t>0, </a:t>
                    </a:r>
                  </a:p>
                  <a:p>
                    <a:r>
                      <a:rPr lang="en-US"/>
                      <a:t>0%</a:t>
                    </a:r>
                  </a:p>
                </c:rich>
              </c:tx>
              <c:showVal val="1"/>
            </c:dLbl>
            <c:dLbl>
              <c:idx val="1"/>
              <c:layout/>
              <c:tx>
                <c:rich>
                  <a:bodyPr/>
                  <a:lstStyle/>
                  <a:p>
                    <a:r>
                      <a:rPr lang="en-US"/>
                      <a:t>18, </a:t>
                    </a:r>
                  </a:p>
                  <a:p>
                    <a:r>
                      <a:rPr lang="en-US"/>
                      <a:t>4%</a:t>
                    </a:r>
                  </a:p>
                </c:rich>
              </c:tx>
              <c:showVal val="1"/>
            </c:dLbl>
            <c:dLbl>
              <c:idx val="2"/>
              <c:layout>
                <c:manualLayout>
                  <c:x val="-1.1529881522035202E-7"/>
                  <c:y val="6.0554372899867875E-3"/>
                </c:manualLayout>
              </c:layout>
              <c:tx>
                <c:rich>
                  <a:bodyPr/>
                  <a:lstStyle/>
                  <a:p>
                    <a:r>
                      <a:rPr lang="en-US"/>
                      <a:t>149, </a:t>
                    </a:r>
                  </a:p>
                  <a:p>
                    <a:r>
                      <a:rPr lang="en-US"/>
                      <a:t>32%</a:t>
                    </a:r>
                  </a:p>
                </c:rich>
              </c:tx>
              <c:showVal val="1"/>
            </c:dLbl>
            <c:txPr>
              <a:bodyPr/>
              <a:lstStyle/>
              <a:p>
                <a:pPr>
                  <a:defRPr sz="1400" b="1"/>
                </a:pPr>
                <a:endParaRPr lang="en-US"/>
              </a:p>
            </c:txPr>
            <c:showVal val="1"/>
          </c:dLbls>
          <c:cat>
            <c:numRef>
              <c:f>Bay!$A$3:$A$5</c:f>
              <c:numCache>
                <c:formatCode>General</c:formatCode>
                <c:ptCount val="3"/>
                <c:pt idx="0">
                  <c:v>1985</c:v>
                </c:pt>
                <c:pt idx="1">
                  <c:v>2009</c:v>
                </c:pt>
                <c:pt idx="2">
                  <c:v>2011</c:v>
                </c:pt>
              </c:numCache>
            </c:numRef>
          </c:cat>
          <c:val>
            <c:numRef>
              <c:f>Bay!$C$3:$C$5</c:f>
              <c:numCache>
                <c:formatCode>General</c:formatCode>
                <c:ptCount val="3"/>
                <c:pt idx="0">
                  <c:v>0</c:v>
                </c:pt>
                <c:pt idx="1">
                  <c:v>18</c:v>
                </c:pt>
                <c:pt idx="2">
                  <c:v>149</c:v>
                </c:pt>
              </c:numCache>
            </c:numRef>
          </c:val>
        </c:ser>
        <c:dLbls>
          <c:showVal val="1"/>
        </c:dLbls>
        <c:axId val="105405056"/>
        <c:axId val="129811200"/>
      </c:barChart>
      <c:catAx>
        <c:axId val="105405056"/>
        <c:scaling>
          <c:orientation val="minMax"/>
        </c:scaling>
        <c:axPos val="b"/>
        <c:title>
          <c:tx>
            <c:rich>
              <a:bodyPr/>
              <a:lstStyle/>
              <a:p>
                <a:pPr>
                  <a:defRPr/>
                </a:pPr>
                <a:r>
                  <a:rPr lang="en-US"/>
                  <a:t>Year</a:t>
                </a:r>
              </a:p>
            </c:rich>
          </c:tx>
          <c:layout>
            <c:manualLayout>
              <c:xMode val="edge"/>
              <c:yMode val="edge"/>
              <c:x val="0.51059480814046532"/>
              <c:y val="0.84416324187450908"/>
            </c:manualLayout>
          </c:layout>
        </c:title>
        <c:numFmt formatCode="General" sourceLinked="1"/>
        <c:majorTickMark val="none"/>
        <c:tickLblPos val="nextTo"/>
        <c:crossAx val="129811200"/>
        <c:crosses val="autoZero"/>
        <c:auto val="1"/>
        <c:lblAlgn val="ctr"/>
        <c:lblOffset val="100"/>
      </c:catAx>
      <c:valAx>
        <c:axId val="129811200"/>
        <c:scaling>
          <c:orientation val="minMax"/>
          <c:max val="500"/>
          <c:min val="0"/>
        </c:scaling>
        <c:axPos val="l"/>
        <c:majorGridlines/>
        <c:title>
          <c:tx>
            <c:rich>
              <a:bodyPr/>
              <a:lstStyle/>
              <a:p>
                <a:pPr>
                  <a:defRPr/>
                </a:pPr>
                <a:r>
                  <a:rPr lang="en-US"/>
                  <a:t>Cumulative Number of Facilities</a:t>
                </a:r>
              </a:p>
            </c:rich>
          </c:tx>
          <c:layout/>
        </c:title>
        <c:numFmt formatCode="General" sourceLinked="1"/>
        <c:tickLblPos val="nextTo"/>
        <c:crossAx val="105405056"/>
        <c:crosses val="autoZero"/>
        <c:crossBetween val="between"/>
      </c:valAx>
    </c:plotArea>
    <c:plotVisOnly val="1"/>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600" b="1" i="0" u="none" strike="noStrike" baseline="0"/>
              <a:t>DC Significant Wastewater Facilities That Meet Applicable Water Quality Standards in the Chesapeake Bay and Tidal Waters</a:t>
            </a:r>
            <a:endParaRPr lang="en-US" sz="1800" b="1" i="0" baseline="0"/>
          </a:p>
        </c:rich>
      </c:tx>
    </c:title>
    <c:plotArea>
      <c:layout>
        <c:manualLayout>
          <c:layoutTarget val="inner"/>
          <c:xMode val="edge"/>
          <c:yMode val="edge"/>
          <c:x val="7.6422821970788812E-2"/>
          <c:y val="0.12928867207280004"/>
          <c:w val="0.90746993352792649"/>
          <c:h val="0.68651160085100349"/>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tx>
                <c:rich>
                  <a:bodyPr/>
                  <a:lstStyle/>
                  <a:p>
                    <a:r>
                      <a:rPr lang="en-US"/>
                      <a:t>0</a:t>
                    </a:r>
                  </a:p>
                  <a:p>
                    <a:r>
                      <a:rPr lang="en-US"/>
                      <a:t>0%</a:t>
                    </a:r>
                  </a:p>
                </c:rich>
              </c:tx>
              <c:showVal val="1"/>
            </c:dLbl>
            <c:dLbl>
              <c:idx val="1"/>
              <c:tx>
                <c:rich>
                  <a:bodyPr/>
                  <a:lstStyle/>
                  <a:p>
                    <a:r>
                      <a:rPr lang="en-US" sz="1400" b="1" i="0" baseline="0"/>
                      <a:t>0</a:t>
                    </a:r>
                    <a:endParaRPr lang="en-US" sz="1400"/>
                  </a:p>
                  <a:p>
                    <a:r>
                      <a:rPr lang="en-US" sz="1400" b="1" i="0" baseline="0"/>
                      <a:t>0%</a:t>
                    </a:r>
                    <a:endParaRPr lang="en-US" sz="1400"/>
                  </a:p>
                </c:rich>
              </c:tx>
              <c:showVal val="1"/>
            </c:dLbl>
            <c:dLbl>
              <c:idx val="2"/>
              <c:tx>
                <c:rich>
                  <a:bodyPr/>
                  <a:lstStyle/>
                  <a:p>
                    <a:r>
                      <a:rPr lang="en-US"/>
                      <a:t>0</a:t>
                    </a:r>
                  </a:p>
                  <a:p>
                    <a:r>
                      <a:rPr lang="en-US"/>
                      <a:t>0%</a:t>
                    </a:r>
                  </a:p>
                </c:rich>
              </c:tx>
              <c:showVal val="1"/>
            </c:dLbl>
            <c:dLbl>
              <c:idx val="5"/>
              <c:layout>
                <c:manualLayout>
                  <c:x val="0"/>
                  <c:y val="2.0184790966622621E-3"/>
                </c:manualLayout>
              </c:layout>
              <c:showVal val="1"/>
            </c:dLbl>
            <c:dLbl>
              <c:idx val="12"/>
              <c:layout>
                <c:manualLayout>
                  <c:x val="4.3928848639865651E-3"/>
                  <c:y val="-1.009239548331131E-2"/>
                </c:manualLayout>
              </c:layout>
              <c:showVal val="1"/>
            </c:dLbl>
            <c:dLbl>
              <c:idx val="14"/>
              <c:layout>
                <c:manualLayout>
                  <c:x val="1.0738038954114027E-16"/>
                  <c:y val="-1.2110874579973573E-2"/>
                </c:manualLayout>
              </c:layout>
              <c:showVal val="1"/>
            </c:dLbl>
            <c:txPr>
              <a:bodyPr/>
              <a:lstStyle/>
              <a:p>
                <a:pPr>
                  <a:defRPr sz="1400" b="1"/>
                </a:pPr>
                <a:endParaRPr lang="en-US"/>
              </a:p>
            </c:txPr>
            <c:showVal val="1"/>
          </c:dLbls>
          <c:cat>
            <c:numRef>
              <c:f>DC!$A$3:$A$5</c:f>
              <c:numCache>
                <c:formatCode>General</c:formatCode>
                <c:ptCount val="3"/>
                <c:pt idx="0">
                  <c:v>1985</c:v>
                </c:pt>
                <c:pt idx="1">
                  <c:v>2009</c:v>
                </c:pt>
                <c:pt idx="2">
                  <c:v>2011</c:v>
                </c:pt>
              </c:numCache>
            </c:numRef>
          </c:cat>
          <c:val>
            <c:numRef>
              <c:f>DC!$C$3:$C$5</c:f>
              <c:numCache>
                <c:formatCode>General</c:formatCode>
                <c:ptCount val="3"/>
                <c:pt idx="0">
                  <c:v>0</c:v>
                </c:pt>
                <c:pt idx="1">
                  <c:v>0</c:v>
                </c:pt>
                <c:pt idx="2">
                  <c:v>0</c:v>
                </c:pt>
              </c:numCache>
            </c:numRef>
          </c:val>
        </c:ser>
        <c:axId val="55124352"/>
        <c:axId val="55126272"/>
      </c:barChart>
      <c:catAx>
        <c:axId val="55124352"/>
        <c:scaling>
          <c:orientation val="minMax"/>
        </c:scaling>
        <c:axPos val="b"/>
        <c:title>
          <c:tx>
            <c:rich>
              <a:bodyPr/>
              <a:lstStyle/>
              <a:p>
                <a:pPr>
                  <a:defRPr/>
                </a:pPr>
                <a:r>
                  <a:rPr lang="en-US"/>
                  <a:t>Year</a:t>
                </a:r>
              </a:p>
            </c:rich>
          </c:tx>
          <c:layout>
            <c:manualLayout>
              <c:xMode val="edge"/>
              <c:yMode val="edge"/>
              <c:x val="0.5120591030951277"/>
              <c:y val="0.8562741164544877"/>
            </c:manualLayout>
          </c:layout>
        </c:title>
        <c:numFmt formatCode="General" sourceLinked="1"/>
        <c:majorTickMark val="none"/>
        <c:tickLblPos val="nextTo"/>
        <c:crossAx val="55126272"/>
        <c:crosses val="autoZero"/>
        <c:auto val="1"/>
        <c:lblAlgn val="ctr"/>
        <c:lblOffset val="100"/>
      </c:catAx>
      <c:valAx>
        <c:axId val="55126272"/>
        <c:scaling>
          <c:orientation val="minMax"/>
        </c:scaling>
        <c:axPos val="l"/>
        <c:majorGridlines/>
        <c:title>
          <c:tx>
            <c:rich>
              <a:bodyPr/>
              <a:lstStyle/>
              <a:p>
                <a:pPr>
                  <a:defRPr/>
                </a:pPr>
                <a:r>
                  <a:rPr lang="en-US"/>
                  <a:t>Cumulative Number of Facilities</a:t>
                </a:r>
              </a:p>
            </c:rich>
          </c:tx>
        </c:title>
        <c:numFmt formatCode="General" sourceLinked="1"/>
        <c:tickLblPos val="nextTo"/>
        <c:crossAx val="55124352"/>
        <c:crosses val="autoZero"/>
        <c:crossBetween val="between"/>
      </c:valAx>
    </c:plotArea>
    <c:plotVisOnly val="1"/>
  </c:chart>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600" b="1" i="0" u="none" strike="noStrike" baseline="0"/>
              <a:t>DE Significant Wastewater Facilities That Meet Applicable Water Quality Standards in the Chesapeake Bay and Tidal Waters</a:t>
            </a:r>
            <a:endParaRPr lang="en-US" sz="1800" b="1" i="0" baseline="0"/>
          </a:p>
        </c:rich>
      </c:tx>
      <c:layout/>
    </c:title>
    <c:plotArea>
      <c:layout>
        <c:manualLayout>
          <c:layoutTarget val="inner"/>
          <c:xMode val="edge"/>
          <c:yMode val="edge"/>
          <c:x val="7.6422821970788812E-2"/>
          <c:y val="0.12928867207280004"/>
          <c:w val="0.90746993352792649"/>
          <c:h val="0.68853007994766191"/>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layout/>
              <c:tx>
                <c:rich>
                  <a:bodyPr/>
                  <a:lstStyle/>
                  <a:p>
                    <a:r>
                      <a:rPr lang="en-US"/>
                      <a:t>0</a:t>
                    </a:r>
                  </a:p>
                  <a:p>
                    <a:r>
                      <a:rPr lang="en-US"/>
                      <a:t>0%</a:t>
                    </a:r>
                  </a:p>
                </c:rich>
              </c:tx>
              <c:showVal val="1"/>
            </c:dLbl>
            <c:dLbl>
              <c:idx val="1"/>
              <c:layout/>
              <c:tx>
                <c:rich>
                  <a:bodyPr/>
                  <a:lstStyle/>
                  <a:p>
                    <a:r>
                      <a:rPr lang="en-US"/>
                      <a:t>0</a:t>
                    </a:r>
                  </a:p>
                  <a:p>
                    <a:r>
                      <a:rPr lang="en-US"/>
                      <a:t>0%</a:t>
                    </a:r>
                  </a:p>
                </c:rich>
              </c:tx>
              <c:showVal val="1"/>
            </c:dLbl>
            <c:dLbl>
              <c:idx val="2"/>
              <c:layout/>
              <c:tx>
                <c:rich>
                  <a:bodyPr/>
                  <a:lstStyle/>
                  <a:p>
                    <a:r>
                      <a:rPr lang="en-US"/>
                      <a:t>0</a:t>
                    </a:r>
                  </a:p>
                  <a:p>
                    <a:r>
                      <a:rPr lang="en-US"/>
                      <a:t>0%</a:t>
                    </a:r>
                  </a:p>
                </c:rich>
              </c:tx>
              <c:showVal val="1"/>
            </c:dLbl>
            <c:dLbl>
              <c:idx val="5"/>
              <c:layout>
                <c:manualLayout>
                  <c:x val="0"/>
                  <c:y val="2.0184790966622621E-3"/>
                </c:manualLayout>
              </c:layout>
              <c:showVal val="1"/>
            </c:dLbl>
            <c:dLbl>
              <c:idx val="12"/>
              <c:layout>
                <c:manualLayout>
                  <c:x val="4.3928848639865643E-3"/>
                  <c:y val="-1.009239548331131E-2"/>
                </c:manualLayout>
              </c:layout>
              <c:showVal val="1"/>
            </c:dLbl>
            <c:dLbl>
              <c:idx val="14"/>
              <c:layout>
                <c:manualLayout>
                  <c:x val="1.0738038954114034E-16"/>
                  <c:y val="-1.2110874579973573E-2"/>
                </c:manualLayout>
              </c:layout>
              <c:showVal val="1"/>
            </c:dLbl>
            <c:txPr>
              <a:bodyPr/>
              <a:lstStyle/>
              <a:p>
                <a:pPr>
                  <a:defRPr sz="1400" b="1"/>
                </a:pPr>
                <a:endParaRPr lang="en-US"/>
              </a:p>
            </c:txPr>
            <c:showVal val="1"/>
          </c:dLbls>
          <c:cat>
            <c:numRef>
              <c:f>DE!$A$3:$A$5</c:f>
              <c:numCache>
                <c:formatCode>General</c:formatCode>
                <c:ptCount val="3"/>
                <c:pt idx="0">
                  <c:v>1985</c:v>
                </c:pt>
                <c:pt idx="1">
                  <c:v>2009</c:v>
                </c:pt>
                <c:pt idx="2">
                  <c:v>2011</c:v>
                </c:pt>
              </c:numCache>
            </c:numRef>
          </c:cat>
          <c:val>
            <c:numRef>
              <c:f>DE!$C$3:$C$5</c:f>
              <c:numCache>
                <c:formatCode>General</c:formatCode>
                <c:ptCount val="3"/>
                <c:pt idx="0">
                  <c:v>0</c:v>
                </c:pt>
                <c:pt idx="1">
                  <c:v>0</c:v>
                </c:pt>
                <c:pt idx="2">
                  <c:v>0</c:v>
                </c:pt>
              </c:numCache>
            </c:numRef>
          </c:val>
        </c:ser>
        <c:axId val="55256960"/>
        <c:axId val="55267328"/>
      </c:barChart>
      <c:catAx>
        <c:axId val="55256960"/>
        <c:scaling>
          <c:orientation val="minMax"/>
        </c:scaling>
        <c:axPos val="b"/>
        <c:title>
          <c:tx>
            <c:rich>
              <a:bodyPr/>
              <a:lstStyle/>
              <a:p>
                <a:pPr>
                  <a:defRPr/>
                </a:pPr>
                <a:r>
                  <a:rPr lang="en-US"/>
                  <a:t>Year</a:t>
                </a:r>
              </a:p>
            </c:rich>
          </c:tx>
          <c:layout>
            <c:manualLayout>
              <c:xMode val="edge"/>
              <c:yMode val="edge"/>
              <c:x val="0.51059480814046532"/>
              <c:y val="0.86031107464780765"/>
            </c:manualLayout>
          </c:layout>
        </c:title>
        <c:numFmt formatCode="General" sourceLinked="1"/>
        <c:majorTickMark val="none"/>
        <c:tickLblPos val="nextTo"/>
        <c:crossAx val="55267328"/>
        <c:crosses val="autoZero"/>
        <c:auto val="1"/>
        <c:lblAlgn val="ctr"/>
        <c:lblOffset val="100"/>
      </c:catAx>
      <c:valAx>
        <c:axId val="55267328"/>
        <c:scaling>
          <c:orientation val="minMax"/>
          <c:max val="5"/>
        </c:scaling>
        <c:axPos val="l"/>
        <c:majorGridlines/>
        <c:title>
          <c:tx>
            <c:rich>
              <a:bodyPr/>
              <a:lstStyle/>
              <a:p>
                <a:pPr>
                  <a:defRPr/>
                </a:pPr>
                <a:r>
                  <a:rPr lang="en-US"/>
                  <a:t>Cumulative Number of Facilities</a:t>
                </a:r>
              </a:p>
            </c:rich>
          </c:tx>
          <c:layout/>
        </c:title>
        <c:numFmt formatCode="General" sourceLinked="1"/>
        <c:tickLblPos val="nextTo"/>
        <c:crossAx val="55256960"/>
        <c:crosses val="autoZero"/>
        <c:crossBetween val="between"/>
        <c:majorUnit val="1"/>
      </c:valAx>
    </c:plotArea>
    <c:plotVisOnly val="1"/>
  </c:chart>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800" b="1" i="0" baseline="0"/>
              <a:t>MD Significant Wastewater Facilities That Meet Applicable Water Quality Standards in the Chesapeake Bay and Tidal Waters</a:t>
            </a:r>
            <a:endParaRPr lang="en-US"/>
          </a:p>
        </c:rich>
      </c:tx>
    </c:title>
    <c:plotArea>
      <c:layout>
        <c:manualLayout>
          <c:layoutTarget val="inner"/>
          <c:xMode val="edge"/>
          <c:yMode val="edge"/>
          <c:x val="7.6422821970788812E-2"/>
          <c:y val="0.12928867207280004"/>
          <c:w val="0.90746993352792649"/>
          <c:h val="0.66834528898104362"/>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tx>
                <c:rich>
                  <a:bodyPr/>
                  <a:lstStyle/>
                  <a:p>
                    <a:r>
                      <a:rPr lang="en-US"/>
                      <a:t>0</a:t>
                    </a:r>
                  </a:p>
                  <a:p>
                    <a:r>
                      <a:rPr lang="en-US"/>
                      <a:t>0%</a:t>
                    </a:r>
                  </a:p>
                </c:rich>
              </c:tx>
              <c:showVal val="1"/>
            </c:dLbl>
            <c:dLbl>
              <c:idx val="1"/>
              <c:tx>
                <c:rich>
                  <a:bodyPr/>
                  <a:lstStyle/>
                  <a:p>
                    <a:r>
                      <a:rPr lang="en-US"/>
                      <a:t>8</a:t>
                    </a:r>
                  </a:p>
                  <a:p>
                    <a:r>
                      <a:rPr lang="en-US"/>
                      <a:t>9%</a:t>
                    </a:r>
                  </a:p>
                </c:rich>
              </c:tx>
              <c:showVal val="1"/>
            </c:dLbl>
            <c:dLbl>
              <c:idx val="2"/>
              <c:layout>
                <c:manualLayout>
                  <c:x val="-1.0738038954113838E-16"/>
                  <c:y val="1.009239548331131E-2"/>
                </c:manualLayout>
              </c:layout>
              <c:tx>
                <c:rich>
                  <a:bodyPr/>
                  <a:lstStyle/>
                  <a:p>
                    <a:r>
                      <a:rPr lang="en-US"/>
                      <a:t>31</a:t>
                    </a:r>
                  </a:p>
                  <a:p>
                    <a:r>
                      <a:rPr lang="en-US"/>
                      <a:t>36%</a:t>
                    </a:r>
                  </a:p>
                </c:rich>
              </c:tx>
              <c:showVal val="1"/>
            </c:dLbl>
            <c:dLbl>
              <c:idx val="5"/>
              <c:layout>
                <c:manualLayout>
                  <c:x val="0"/>
                  <c:y val="2.0184790966622621E-3"/>
                </c:manualLayout>
              </c:layout>
              <c:showVal val="1"/>
            </c:dLbl>
            <c:dLbl>
              <c:idx val="12"/>
              <c:layout>
                <c:manualLayout>
                  <c:x val="4.392884863986566E-3"/>
                  <c:y val="-1.009239548331131E-2"/>
                </c:manualLayout>
              </c:layout>
              <c:showVal val="1"/>
            </c:dLbl>
            <c:dLbl>
              <c:idx val="14"/>
              <c:layout>
                <c:manualLayout>
                  <c:x val="1.0738038954114021E-16"/>
                  <c:y val="-1.2110874579973573E-2"/>
                </c:manualLayout>
              </c:layout>
              <c:showVal val="1"/>
            </c:dLbl>
            <c:txPr>
              <a:bodyPr/>
              <a:lstStyle/>
              <a:p>
                <a:pPr>
                  <a:defRPr sz="1400" b="1"/>
                </a:pPr>
                <a:endParaRPr lang="en-US"/>
              </a:p>
            </c:txPr>
            <c:showVal val="1"/>
          </c:dLbls>
          <c:cat>
            <c:numRef>
              <c:f>MD!$A$3:$A$5</c:f>
              <c:numCache>
                <c:formatCode>General</c:formatCode>
                <c:ptCount val="3"/>
                <c:pt idx="0">
                  <c:v>1985</c:v>
                </c:pt>
                <c:pt idx="1">
                  <c:v>2009</c:v>
                </c:pt>
                <c:pt idx="2">
                  <c:v>2011</c:v>
                </c:pt>
              </c:numCache>
            </c:numRef>
          </c:cat>
          <c:val>
            <c:numRef>
              <c:f>MD!$C$3:$C$5</c:f>
              <c:numCache>
                <c:formatCode>General</c:formatCode>
                <c:ptCount val="3"/>
                <c:pt idx="0">
                  <c:v>0</c:v>
                </c:pt>
                <c:pt idx="1">
                  <c:v>8</c:v>
                </c:pt>
                <c:pt idx="2">
                  <c:v>31</c:v>
                </c:pt>
              </c:numCache>
            </c:numRef>
          </c:val>
        </c:ser>
        <c:axId val="55287168"/>
        <c:axId val="108701184"/>
      </c:barChart>
      <c:catAx>
        <c:axId val="55287168"/>
        <c:scaling>
          <c:orientation val="minMax"/>
        </c:scaling>
        <c:axPos val="b"/>
        <c:title>
          <c:tx>
            <c:rich>
              <a:bodyPr/>
              <a:lstStyle/>
              <a:p>
                <a:pPr>
                  <a:defRPr/>
                </a:pPr>
                <a:r>
                  <a:rPr lang="en-US"/>
                  <a:t>Year</a:t>
                </a:r>
              </a:p>
            </c:rich>
          </c:tx>
          <c:layout>
            <c:manualLayout>
              <c:xMode val="edge"/>
              <c:yMode val="edge"/>
              <c:x val="0.5091305131858036"/>
              <c:y val="0.84012628368118736"/>
            </c:manualLayout>
          </c:layout>
        </c:title>
        <c:numFmt formatCode="General" sourceLinked="1"/>
        <c:majorTickMark val="none"/>
        <c:tickLblPos val="nextTo"/>
        <c:crossAx val="108701184"/>
        <c:crosses val="autoZero"/>
        <c:auto val="1"/>
        <c:lblAlgn val="ctr"/>
        <c:lblOffset val="100"/>
      </c:catAx>
      <c:valAx>
        <c:axId val="108701184"/>
        <c:scaling>
          <c:orientation val="minMax"/>
          <c:max val="90"/>
        </c:scaling>
        <c:axPos val="l"/>
        <c:majorGridlines/>
        <c:title>
          <c:tx>
            <c:rich>
              <a:bodyPr/>
              <a:lstStyle/>
              <a:p>
                <a:pPr>
                  <a:defRPr/>
                </a:pPr>
                <a:r>
                  <a:rPr lang="en-US"/>
                  <a:t>Cumulative Number of Facilities</a:t>
                </a:r>
              </a:p>
            </c:rich>
          </c:tx>
        </c:title>
        <c:numFmt formatCode="General" sourceLinked="1"/>
        <c:tickLblPos val="nextTo"/>
        <c:crossAx val="55287168"/>
        <c:crosses val="autoZero"/>
        <c:crossBetween val="between"/>
      </c:valAx>
    </c:plotArea>
    <c:plotVisOnly val="1"/>
  </c:chart>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600" b="1" i="0" u="none" strike="noStrike" baseline="0"/>
              <a:t>NY Significant Wastewater Facilities That Meet Applicable Water Quality Standards in the Chesapeake Bay and Tidal Waters</a:t>
            </a:r>
            <a:endParaRPr lang="en-US" sz="1800" b="1" i="0" baseline="0"/>
          </a:p>
        </c:rich>
      </c:tx>
      <c:layout/>
    </c:title>
    <c:plotArea>
      <c:layout>
        <c:manualLayout>
          <c:layoutTarget val="inner"/>
          <c:xMode val="edge"/>
          <c:yMode val="edge"/>
          <c:x val="7.6422821970788812E-2"/>
          <c:y val="0.12928867207280004"/>
          <c:w val="0.90746993352792649"/>
          <c:h val="0.68651160085100349"/>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layout/>
              <c:tx>
                <c:rich>
                  <a:bodyPr/>
                  <a:lstStyle/>
                  <a:p>
                    <a:r>
                      <a:rPr lang="en-US"/>
                      <a:t>0</a:t>
                    </a:r>
                  </a:p>
                  <a:p>
                    <a:r>
                      <a:rPr lang="en-US"/>
                      <a:t>0%</a:t>
                    </a:r>
                  </a:p>
                </c:rich>
              </c:tx>
              <c:showVal val="1"/>
            </c:dLbl>
            <c:dLbl>
              <c:idx val="1"/>
              <c:layout/>
              <c:tx>
                <c:rich>
                  <a:bodyPr/>
                  <a:lstStyle/>
                  <a:p>
                    <a:r>
                      <a:rPr lang="en-US"/>
                      <a:t>0</a:t>
                    </a:r>
                  </a:p>
                  <a:p>
                    <a:r>
                      <a:rPr lang="en-US"/>
                      <a:t>0%</a:t>
                    </a:r>
                  </a:p>
                </c:rich>
              </c:tx>
              <c:showVal val="1"/>
            </c:dLbl>
            <c:dLbl>
              <c:idx val="2"/>
              <c:layout/>
              <c:tx>
                <c:rich>
                  <a:bodyPr/>
                  <a:lstStyle/>
                  <a:p>
                    <a:r>
                      <a:rPr lang="en-US"/>
                      <a:t>0</a:t>
                    </a:r>
                  </a:p>
                  <a:p>
                    <a:r>
                      <a:rPr lang="en-US"/>
                      <a:t>0%</a:t>
                    </a:r>
                  </a:p>
                </c:rich>
              </c:tx>
              <c:showVal val="1"/>
            </c:dLbl>
            <c:dLbl>
              <c:idx val="5"/>
              <c:layout>
                <c:manualLayout>
                  <c:x val="0"/>
                  <c:y val="2.0184790966622621E-3"/>
                </c:manualLayout>
              </c:layout>
              <c:showVal val="1"/>
            </c:dLbl>
            <c:dLbl>
              <c:idx val="12"/>
              <c:layout>
                <c:manualLayout>
                  <c:x val="4.3928848639865643E-3"/>
                  <c:y val="-1.009239548331131E-2"/>
                </c:manualLayout>
              </c:layout>
              <c:showVal val="1"/>
            </c:dLbl>
            <c:dLbl>
              <c:idx val="14"/>
              <c:layout>
                <c:manualLayout>
                  <c:x val="1.0738038954114034E-16"/>
                  <c:y val="-1.2110874579973573E-2"/>
                </c:manualLayout>
              </c:layout>
              <c:showVal val="1"/>
            </c:dLbl>
            <c:txPr>
              <a:bodyPr/>
              <a:lstStyle/>
              <a:p>
                <a:pPr>
                  <a:defRPr sz="1400" b="1"/>
                </a:pPr>
                <a:endParaRPr lang="en-US"/>
              </a:p>
            </c:txPr>
            <c:showVal val="1"/>
          </c:dLbls>
          <c:cat>
            <c:numRef>
              <c:f>NY!$A$3:$A$5</c:f>
              <c:numCache>
                <c:formatCode>General</c:formatCode>
                <c:ptCount val="3"/>
                <c:pt idx="0">
                  <c:v>1985</c:v>
                </c:pt>
                <c:pt idx="1">
                  <c:v>2009</c:v>
                </c:pt>
                <c:pt idx="2">
                  <c:v>2011</c:v>
                </c:pt>
              </c:numCache>
            </c:numRef>
          </c:cat>
          <c:val>
            <c:numRef>
              <c:f>NY!$C$3:$C$5</c:f>
              <c:numCache>
                <c:formatCode>General</c:formatCode>
                <c:ptCount val="3"/>
                <c:pt idx="0">
                  <c:v>0</c:v>
                </c:pt>
                <c:pt idx="1">
                  <c:v>0</c:v>
                </c:pt>
                <c:pt idx="2">
                  <c:v>0</c:v>
                </c:pt>
              </c:numCache>
            </c:numRef>
          </c:val>
        </c:ser>
        <c:axId val="90178688"/>
        <c:axId val="90180608"/>
      </c:barChart>
      <c:catAx>
        <c:axId val="90178688"/>
        <c:scaling>
          <c:orientation val="minMax"/>
        </c:scaling>
        <c:axPos val="b"/>
        <c:title>
          <c:tx>
            <c:rich>
              <a:bodyPr/>
              <a:lstStyle/>
              <a:p>
                <a:pPr>
                  <a:defRPr/>
                </a:pPr>
                <a:r>
                  <a:rPr lang="en-US"/>
                  <a:t>Year</a:t>
                </a:r>
              </a:p>
            </c:rich>
          </c:tx>
          <c:layout>
            <c:manualLayout>
              <c:xMode val="edge"/>
              <c:yMode val="edge"/>
              <c:x val="0.5091305131858036"/>
              <c:y val="0.8562741164544877"/>
            </c:manualLayout>
          </c:layout>
        </c:title>
        <c:numFmt formatCode="General" sourceLinked="1"/>
        <c:majorTickMark val="none"/>
        <c:tickLblPos val="nextTo"/>
        <c:crossAx val="90180608"/>
        <c:crosses val="autoZero"/>
        <c:auto val="1"/>
        <c:lblAlgn val="ctr"/>
        <c:lblOffset val="100"/>
      </c:catAx>
      <c:valAx>
        <c:axId val="90180608"/>
        <c:scaling>
          <c:orientation val="minMax"/>
          <c:max val="30"/>
        </c:scaling>
        <c:axPos val="l"/>
        <c:majorGridlines/>
        <c:title>
          <c:tx>
            <c:rich>
              <a:bodyPr/>
              <a:lstStyle/>
              <a:p>
                <a:pPr>
                  <a:defRPr/>
                </a:pPr>
                <a:r>
                  <a:rPr lang="en-US"/>
                  <a:t>Cumulative Number of Facilities</a:t>
                </a:r>
              </a:p>
            </c:rich>
          </c:tx>
          <c:layout/>
        </c:title>
        <c:numFmt formatCode="General" sourceLinked="1"/>
        <c:tickLblPos val="nextTo"/>
        <c:crossAx val="90178688"/>
        <c:crosses val="autoZero"/>
        <c:crossBetween val="between"/>
      </c:valAx>
    </c:plotArea>
    <c:plotVisOnly val="1"/>
  </c:chart>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800" b="1" i="0" baseline="0"/>
              <a:t>PA </a:t>
            </a:r>
            <a:r>
              <a:rPr lang="en-US" sz="1600" b="1" i="0" u="none" strike="noStrike" baseline="0"/>
              <a:t>Significant Wastewater Facilities That Meet Applicable Water Quality Standards in the Chesapeake Bay and Tidal Waters</a:t>
            </a:r>
            <a:endParaRPr lang="en-US" sz="1800" b="1" i="0" baseline="0"/>
          </a:p>
        </c:rich>
      </c:tx>
    </c:title>
    <c:plotArea>
      <c:layout>
        <c:manualLayout>
          <c:layoutTarget val="inner"/>
          <c:xMode val="edge"/>
          <c:yMode val="edge"/>
          <c:x val="7.6422821970788812E-2"/>
          <c:y val="0.12928867207280004"/>
          <c:w val="0.90746993352792649"/>
          <c:h val="0.68449312175433841"/>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tx>
                <c:rich>
                  <a:bodyPr/>
                  <a:lstStyle/>
                  <a:p>
                    <a:r>
                      <a:rPr lang="en-US"/>
                      <a:t>0</a:t>
                    </a:r>
                  </a:p>
                  <a:p>
                    <a:r>
                      <a:rPr lang="en-US"/>
                      <a:t>0%</a:t>
                    </a:r>
                  </a:p>
                </c:rich>
              </c:tx>
              <c:showVal val="1"/>
            </c:dLbl>
            <c:dLbl>
              <c:idx val="1"/>
              <c:layout>
                <c:manualLayout>
                  <c:x val="0"/>
                  <c:y val="8.0739163866490743E-3"/>
                </c:manualLayout>
              </c:layout>
              <c:tx>
                <c:rich>
                  <a:bodyPr/>
                  <a:lstStyle/>
                  <a:p>
                    <a:r>
                      <a:rPr lang="en-US"/>
                      <a:t>10</a:t>
                    </a:r>
                  </a:p>
                  <a:p>
                    <a:r>
                      <a:rPr lang="en-US"/>
                      <a:t>5%</a:t>
                    </a:r>
                  </a:p>
                </c:rich>
              </c:tx>
              <c:showVal val="1"/>
            </c:dLbl>
            <c:dLbl>
              <c:idx val="2"/>
              <c:layout>
                <c:manualLayout>
                  <c:x val="4.3927695651713823E-3"/>
                  <c:y val="-8.0739163866490535E-3"/>
                </c:manualLayout>
              </c:layout>
              <c:tx>
                <c:rich>
                  <a:bodyPr/>
                  <a:lstStyle/>
                  <a:p>
                    <a:r>
                      <a:rPr lang="en-US"/>
                      <a:t>47</a:t>
                    </a:r>
                  </a:p>
                  <a:p>
                    <a:r>
                      <a:rPr lang="en-US"/>
                      <a:t>22%</a:t>
                    </a:r>
                  </a:p>
                </c:rich>
              </c:tx>
              <c:showVal val="1"/>
            </c:dLbl>
            <c:dLbl>
              <c:idx val="5"/>
              <c:layout>
                <c:manualLayout>
                  <c:x val="0"/>
                  <c:y val="2.0184790966622621E-3"/>
                </c:manualLayout>
              </c:layout>
              <c:showVal val="1"/>
            </c:dLbl>
            <c:dLbl>
              <c:idx val="12"/>
              <c:layout>
                <c:manualLayout>
                  <c:x val="4.3928848639865651E-3"/>
                  <c:y val="-1.009239548331131E-2"/>
                </c:manualLayout>
              </c:layout>
              <c:showVal val="1"/>
            </c:dLbl>
            <c:dLbl>
              <c:idx val="14"/>
              <c:layout>
                <c:manualLayout>
                  <c:x val="1.0738038954114027E-16"/>
                  <c:y val="-1.2110874579973573E-2"/>
                </c:manualLayout>
              </c:layout>
              <c:showVal val="1"/>
            </c:dLbl>
            <c:txPr>
              <a:bodyPr/>
              <a:lstStyle/>
              <a:p>
                <a:pPr>
                  <a:defRPr sz="1400" b="1"/>
                </a:pPr>
                <a:endParaRPr lang="en-US"/>
              </a:p>
            </c:txPr>
            <c:showVal val="1"/>
          </c:dLbls>
          <c:cat>
            <c:numRef>
              <c:f>PA!$A$3:$A$5</c:f>
              <c:numCache>
                <c:formatCode>General</c:formatCode>
                <c:ptCount val="3"/>
                <c:pt idx="0">
                  <c:v>1985</c:v>
                </c:pt>
                <c:pt idx="1">
                  <c:v>2009</c:v>
                </c:pt>
                <c:pt idx="2">
                  <c:v>2011</c:v>
                </c:pt>
              </c:numCache>
            </c:numRef>
          </c:cat>
          <c:val>
            <c:numRef>
              <c:f>PA!$C$3:$C$5</c:f>
              <c:numCache>
                <c:formatCode>General</c:formatCode>
                <c:ptCount val="3"/>
                <c:pt idx="0">
                  <c:v>0</c:v>
                </c:pt>
                <c:pt idx="1">
                  <c:v>10</c:v>
                </c:pt>
                <c:pt idx="2">
                  <c:v>47</c:v>
                </c:pt>
              </c:numCache>
            </c:numRef>
          </c:val>
        </c:ser>
        <c:axId val="108707840"/>
        <c:axId val="91341568"/>
      </c:barChart>
      <c:catAx>
        <c:axId val="108707840"/>
        <c:scaling>
          <c:orientation val="minMax"/>
        </c:scaling>
        <c:axPos val="b"/>
        <c:title>
          <c:tx>
            <c:rich>
              <a:bodyPr/>
              <a:lstStyle/>
              <a:p>
                <a:pPr>
                  <a:defRPr/>
                </a:pPr>
                <a:r>
                  <a:rPr lang="en-US"/>
                  <a:t>Year</a:t>
                </a:r>
              </a:p>
            </c:rich>
          </c:tx>
          <c:layout>
            <c:manualLayout>
              <c:xMode val="edge"/>
              <c:yMode val="edge"/>
              <c:x val="0.51059480814046532"/>
              <c:y val="0.8562741164544877"/>
            </c:manualLayout>
          </c:layout>
        </c:title>
        <c:numFmt formatCode="General" sourceLinked="1"/>
        <c:majorTickMark val="none"/>
        <c:tickLblPos val="nextTo"/>
        <c:crossAx val="91341568"/>
        <c:crosses val="autoZero"/>
        <c:auto val="1"/>
        <c:lblAlgn val="ctr"/>
        <c:lblOffset val="100"/>
      </c:catAx>
      <c:valAx>
        <c:axId val="91341568"/>
        <c:scaling>
          <c:orientation val="minMax"/>
          <c:max val="220"/>
          <c:min val="0"/>
        </c:scaling>
        <c:axPos val="l"/>
        <c:majorGridlines/>
        <c:title>
          <c:tx>
            <c:rich>
              <a:bodyPr/>
              <a:lstStyle/>
              <a:p>
                <a:pPr>
                  <a:defRPr/>
                </a:pPr>
                <a:r>
                  <a:rPr lang="en-US"/>
                  <a:t>Cumulative Number of Facilities</a:t>
                </a:r>
              </a:p>
            </c:rich>
          </c:tx>
        </c:title>
        <c:numFmt formatCode="General" sourceLinked="1"/>
        <c:tickLblPos val="nextTo"/>
        <c:crossAx val="108707840"/>
        <c:crosses val="autoZero"/>
        <c:crossBetween val="between"/>
      </c:valAx>
    </c:plotArea>
    <c:plotVisOnly val="1"/>
  </c:chart>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600" b="1" i="0" u="none" strike="noStrike" baseline="0"/>
              <a:t>VA Significant Wastewater Facilities That Meet Applicable Water Quality Standards in the Chesapeake Bay and Tidal Waters</a:t>
            </a:r>
            <a:endParaRPr lang="en-US" sz="1800" b="1" i="0" baseline="0"/>
          </a:p>
        </c:rich>
      </c:tx>
    </c:title>
    <c:plotArea>
      <c:layout>
        <c:manualLayout>
          <c:layoutTarget val="inner"/>
          <c:xMode val="edge"/>
          <c:yMode val="edge"/>
          <c:x val="7.6422821970788812E-2"/>
          <c:y val="0.12928867207280004"/>
          <c:w val="0.90746993352792649"/>
          <c:h val="0.63604962343445015"/>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tx>
                <c:rich>
                  <a:bodyPr/>
                  <a:lstStyle/>
                  <a:p>
                    <a:r>
                      <a:rPr lang="en-US"/>
                      <a:t>0</a:t>
                    </a:r>
                  </a:p>
                  <a:p>
                    <a:r>
                      <a:rPr lang="en-US"/>
                      <a:t>0%</a:t>
                    </a:r>
                  </a:p>
                </c:rich>
              </c:tx>
              <c:showVal val="1"/>
            </c:dLbl>
            <c:dLbl>
              <c:idx val="1"/>
              <c:tx>
                <c:rich>
                  <a:bodyPr/>
                  <a:lstStyle/>
                  <a:p>
                    <a:r>
                      <a:rPr lang="en-US"/>
                      <a:t>0</a:t>
                    </a:r>
                  </a:p>
                  <a:p>
                    <a:r>
                      <a:rPr lang="en-US"/>
                      <a:t>0%</a:t>
                    </a:r>
                  </a:p>
                </c:rich>
              </c:tx>
              <c:showVal val="1"/>
            </c:dLbl>
            <c:dLbl>
              <c:idx val="2"/>
              <c:layout>
                <c:manualLayout>
                  <c:x val="-4.3930001628018234E-3"/>
                  <c:y val="0"/>
                </c:manualLayout>
              </c:layout>
              <c:tx>
                <c:rich>
                  <a:bodyPr/>
                  <a:lstStyle/>
                  <a:p>
                    <a:r>
                      <a:rPr lang="en-US"/>
                      <a:t>71</a:t>
                    </a:r>
                  </a:p>
                  <a:p>
                    <a:r>
                      <a:rPr lang="en-US"/>
                      <a:t>60%</a:t>
                    </a:r>
                  </a:p>
                </c:rich>
              </c:tx>
              <c:showVal val="1"/>
            </c:dLbl>
            <c:dLbl>
              <c:idx val="5"/>
              <c:layout>
                <c:manualLayout>
                  <c:x val="0"/>
                  <c:y val="2.0184790966622621E-3"/>
                </c:manualLayout>
              </c:layout>
              <c:showVal val="1"/>
            </c:dLbl>
            <c:dLbl>
              <c:idx val="12"/>
              <c:layout>
                <c:manualLayout>
                  <c:x val="4.3928848639865651E-3"/>
                  <c:y val="-1.009239548331131E-2"/>
                </c:manualLayout>
              </c:layout>
              <c:showVal val="1"/>
            </c:dLbl>
            <c:dLbl>
              <c:idx val="14"/>
              <c:layout>
                <c:manualLayout>
                  <c:x val="1.0738038954114027E-16"/>
                  <c:y val="-1.2110874579973573E-2"/>
                </c:manualLayout>
              </c:layout>
              <c:showVal val="1"/>
            </c:dLbl>
            <c:txPr>
              <a:bodyPr/>
              <a:lstStyle/>
              <a:p>
                <a:pPr>
                  <a:defRPr sz="1400" b="1"/>
                </a:pPr>
                <a:endParaRPr lang="en-US"/>
              </a:p>
            </c:txPr>
            <c:showVal val="1"/>
          </c:dLbls>
          <c:cat>
            <c:numRef>
              <c:f>VA!$A$3:$A$5</c:f>
              <c:numCache>
                <c:formatCode>General</c:formatCode>
                <c:ptCount val="3"/>
                <c:pt idx="0">
                  <c:v>1985</c:v>
                </c:pt>
                <c:pt idx="1">
                  <c:v>2009</c:v>
                </c:pt>
                <c:pt idx="2">
                  <c:v>2011</c:v>
                </c:pt>
              </c:numCache>
            </c:numRef>
          </c:cat>
          <c:val>
            <c:numRef>
              <c:f>VA!$C$3:$C$5</c:f>
              <c:numCache>
                <c:formatCode>General</c:formatCode>
                <c:ptCount val="3"/>
                <c:pt idx="0">
                  <c:v>0</c:v>
                </c:pt>
                <c:pt idx="1">
                  <c:v>0</c:v>
                </c:pt>
                <c:pt idx="2">
                  <c:v>71</c:v>
                </c:pt>
              </c:numCache>
            </c:numRef>
          </c:val>
        </c:ser>
        <c:axId val="98935168"/>
        <c:axId val="98937088"/>
      </c:barChart>
      <c:catAx>
        <c:axId val="98935168"/>
        <c:scaling>
          <c:orientation val="minMax"/>
        </c:scaling>
        <c:axPos val="b"/>
        <c:title>
          <c:tx>
            <c:rich>
              <a:bodyPr/>
              <a:lstStyle/>
              <a:p>
                <a:pPr>
                  <a:defRPr/>
                </a:pPr>
                <a:r>
                  <a:rPr lang="en-US"/>
                  <a:t>Year</a:t>
                </a:r>
              </a:p>
            </c:rich>
          </c:tx>
          <c:layout>
            <c:manualLayout>
              <c:xMode val="edge"/>
              <c:yMode val="edge"/>
              <c:x val="0.51059480814046532"/>
              <c:y val="0.80177518084460153"/>
            </c:manualLayout>
          </c:layout>
        </c:title>
        <c:numFmt formatCode="General" sourceLinked="1"/>
        <c:majorTickMark val="none"/>
        <c:tickLblPos val="nextTo"/>
        <c:crossAx val="98937088"/>
        <c:crosses val="autoZero"/>
        <c:auto val="1"/>
        <c:lblAlgn val="ctr"/>
        <c:lblOffset val="100"/>
      </c:catAx>
      <c:valAx>
        <c:axId val="98937088"/>
        <c:scaling>
          <c:orientation val="minMax"/>
          <c:max val="120"/>
        </c:scaling>
        <c:axPos val="l"/>
        <c:majorGridlines/>
        <c:title>
          <c:tx>
            <c:rich>
              <a:bodyPr/>
              <a:lstStyle/>
              <a:p>
                <a:pPr>
                  <a:defRPr/>
                </a:pPr>
                <a:r>
                  <a:rPr lang="en-US"/>
                  <a:t>Cumulative Number of Facilities</a:t>
                </a:r>
              </a:p>
            </c:rich>
          </c:tx>
        </c:title>
        <c:numFmt formatCode="General" sourceLinked="1"/>
        <c:tickLblPos val="nextTo"/>
        <c:crossAx val="98935168"/>
        <c:crosses val="autoZero"/>
        <c:crossBetween val="between"/>
      </c:valAx>
    </c:plotArea>
    <c:plotVisOnly val="1"/>
  </c:chart>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600" b="1" i="0" u="none" strike="noStrike" baseline="0"/>
              <a:t>WV Significant Wastewater Facilities That Meet Applicable Water Quality Standards in the Chesapeake Bay and Tidal Waters</a:t>
            </a:r>
            <a:endParaRPr lang="en-US" sz="1800" b="1" i="0" baseline="0"/>
          </a:p>
        </c:rich>
      </c:tx>
    </c:title>
    <c:plotArea>
      <c:layout>
        <c:manualLayout>
          <c:layoutTarget val="inner"/>
          <c:xMode val="edge"/>
          <c:yMode val="edge"/>
          <c:x val="7.6422821970788812E-2"/>
          <c:y val="0.12928867207280004"/>
          <c:w val="0.90746993352792649"/>
          <c:h val="0.67238224717436768"/>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tx>
                <c:rich>
                  <a:bodyPr/>
                  <a:lstStyle/>
                  <a:p>
                    <a:r>
                      <a:rPr lang="en-US"/>
                      <a:t>0</a:t>
                    </a:r>
                  </a:p>
                  <a:p>
                    <a:r>
                      <a:rPr lang="en-US"/>
                      <a:t>0%</a:t>
                    </a:r>
                  </a:p>
                </c:rich>
              </c:tx>
              <c:showVal val="1"/>
            </c:dLbl>
            <c:dLbl>
              <c:idx val="1"/>
              <c:tx>
                <c:rich>
                  <a:bodyPr/>
                  <a:lstStyle/>
                  <a:p>
                    <a:r>
                      <a:rPr lang="en-US"/>
                      <a:t>0</a:t>
                    </a:r>
                  </a:p>
                  <a:p>
                    <a:r>
                      <a:rPr lang="en-US"/>
                      <a:t>0%</a:t>
                    </a:r>
                  </a:p>
                </c:rich>
              </c:tx>
              <c:showVal val="1"/>
            </c:dLbl>
            <c:dLbl>
              <c:idx val="2"/>
              <c:tx>
                <c:rich>
                  <a:bodyPr/>
                  <a:lstStyle/>
                  <a:p>
                    <a:r>
                      <a:rPr lang="en-US"/>
                      <a:t>0</a:t>
                    </a:r>
                  </a:p>
                  <a:p>
                    <a:r>
                      <a:rPr lang="en-US"/>
                      <a:t>0%</a:t>
                    </a:r>
                  </a:p>
                </c:rich>
              </c:tx>
              <c:showVal val="1"/>
            </c:dLbl>
            <c:dLbl>
              <c:idx val="5"/>
              <c:layout>
                <c:manualLayout>
                  <c:x val="0"/>
                  <c:y val="2.0184790966622621E-3"/>
                </c:manualLayout>
              </c:layout>
              <c:showVal val="1"/>
            </c:dLbl>
            <c:dLbl>
              <c:idx val="12"/>
              <c:layout>
                <c:manualLayout>
                  <c:x val="4.3928848639865643E-3"/>
                  <c:y val="-1.009239548331131E-2"/>
                </c:manualLayout>
              </c:layout>
              <c:showVal val="1"/>
            </c:dLbl>
            <c:dLbl>
              <c:idx val="14"/>
              <c:layout>
                <c:manualLayout>
                  <c:x val="1.0738038954114034E-16"/>
                  <c:y val="-1.2110874579973573E-2"/>
                </c:manualLayout>
              </c:layout>
              <c:showVal val="1"/>
            </c:dLbl>
            <c:txPr>
              <a:bodyPr/>
              <a:lstStyle/>
              <a:p>
                <a:pPr>
                  <a:defRPr sz="1400" b="1"/>
                </a:pPr>
                <a:endParaRPr lang="en-US"/>
              </a:p>
            </c:txPr>
            <c:showVal val="1"/>
          </c:dLbls>
          <c:cat>
            <c:numRef>
              <c:f>WV!$A$3:$A$5</c:f>
              <c:numCache>
                <c:formatCode>General</c:formatCode>
                <c:ptCount val="3"/>
                <c:pt idx="0">
                  <c:v>1985</c:v>
                </c:pt>
                <c:pt idx="1">
                  <c:v>2009</c:v>
                </c:pt>
                <c:pt idx="2">
                  <c:v>2011</c:v>
                </c:pt>
              </c:numCache>
            </c:numRef>
          </c:cat>
          <c:val>
            <c:numRef>
              <c:f>WV!$C$3:$C$5</c:f>
              <c:numCache>
                <c:formatCode>General</c:formatCode>
                <c:ptCount val="3"/>
                <c:pt idx="0">
                  <c:v>0</c:v>
                </c:pt>
                <c:pt idx="1">
                  <c:v>0</c:v>
                </c:pt>
                <c:pt idx="2">
                  <c:v>0</c:v>
                </c:pt>
              </c:numCache>
            </c:numRef>
          </c:val>
        </c:ser>
        <c:axId val="106391424"/>
        <c:axId val="106401792"/>
      </c:barChart>
      <c:catAx>
        <c:axId val="106391424"/>
        <c:scaling>
          <c:orientation val="minMax"/>
        </c:scaling>
        <c:axPos val="b"/>
        <c:title>
          <c:tx>
            <c:rich>
              <a:bodyPr/>
              <a:lstStyle/>
              <a:p>
                <a:pPr>
                  <a:defRPr/>
                </a:pPr>
                <a:r>
                  <a:rPr lang="en-US"/>
                  <a:t>Year</a:t>
                </a:r>
              </a:p>
            </c:rich>
          </c:tx>
          <c:layout>
            <c:manualLayout>
              <c:xMode val="edge"/>
              <c:yMode val="edge"/>
              <c:x val="0.51059480814046532"/>
              <c:y val="0.84416324187450908"/>
            </c:manualLayout>
          </c:layout>
        </c:title>
        <c:numFmt formatCode="General" sourceLinked="1"/>
        <c:majorTickMark val="none"/>
        <c:tickLblPos val="nextTo"/>
        <c:crossAx val="106401792"/>
        <c:crosses val="autoZero"/>
        <c:auto val="1"/>
        <c:lblAlgn val="ctr"/>
        <c:lblOffset val="100"/>
      </c:catAx>
      <c:valAx>
        <c:axId val="106401792"/>
        <c:scaling>
          <c:orientation val="minMax"/>
          <c:max val="20"/>
        </c:scaling>
        <c:axPos val="l"/>
        <c:majorGridlines/>
        <c:title>
          <c:tx>
            <c:rich>
              <a:bodyPr/>
              <a:lstStyle/>
              <a:p>
                <a:pPr>
                  <a:defRPr/>
                </a:pPr>
                <a:r>
                  <a:rPr lang="en-US"/>
                  <a:t>Cumulative Number of Facilities</a:t>
                </a:r>
              </a:p>
            </c:rich>
          </c:tx>
        </c:title>
        <c:numFmt formatCode="General" sourceLinked="1"/>
        <c:tickLblPos val="nextTo"/>
        <c:crossAx val="106391424"/>
        <c:crosses val="autoZero"/>
        <c:crossBetween val="between"/>
        <c:majorUnit val="5"/>
      </c:valAx>
    </c:plotArea>
    <c:plotVisOnly val="1"/>
  </c:chart>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sheet1.xml><?xml version="1.0" encoding="utf-8"?>
<chartsheet xmlns="http://schemas.openxmlformats.org/spreadsheetml/2006/main" xmlns:r="http://schemas.openxmlformats.org/officeDocument/2006/relationships">
  <sheetPr/>
  <sheetViews>
    <sheetView tabSelected="1" zoomScale="108"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74"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74"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74"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sheetViews>
    <sheetView zoomScale="74"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sheetViews>
    <sheetView zoomScale="8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30726" y="-30726"/>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0.04404</cdr:x>
      <cdr:y>0.89101</cdr:y>
    </cdr:from>
    <cdr:to>
      <cdr:x>0.97893</cdr:x>
      <cdr:y>1</cdr:y>
    </cdr:to>
    <cdr:sp macro="" textlink="">
      <cdr:nvSpPr>
        <cdr:cNvPr id="2" name="TextBox 1"/>
        <cdr:cNvSpPr txBox="1"/>
      </cdr:nvSpPr>
      <cdr:spPr>
        <a:xfrm xmlns:a="http://schemas.openxmlformats.org/drawingml/2006/main">
          <a:off x="381964" y="5606135"/>
          <a:ext cx="8108409" cy="6857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0.08593</cdr:x>
      <cdr:y>0.23639</cdr:y>
    </cdr:from>
    <cdr:to>
      <cdr:x>0.43518</cdr:x>
      <cdr:y>0.35505</cdr:y>
    </cdr:to>
    <cdr:sp macro="" textlink="">
      <cdr:nvSpPr>
        <cdr:cNvPr id="3" name="TextBox 1"/>
        <cdr:cNvSpPr txBox="1"/>
      </cdr:nvSpPr>
      <cdr:spPr>
        <a:xfrm xmlns:a="http://schemas.openxmlformats.org/drawingml/2006/main">
          <a:off x="745260" y="1487353"/>
          <a:ext cx="3029085" cy="7465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DE Significant Wastewater Faciliites: 28</a:t>
          </a:r>
          <a:endParaRPr lang="en-US" sz="1400" b="1"/>
        </a:p>
      </cdr:txBody>
    </cdr:sp>
  </cdr:relSizeAnchor>
</c:userShapes>
</file>

<file path=xl/drawings/drawing11.xml><?xml version="1.0" encoding="utf-8"?>
<xdr:wsDr xmlns:xdr="http://schemas.openxmlformats.org/drawingml/2006/spreadsheetDrawing" xmlns:a="http://schemas.openxmlformats.org/drawingml/2006/main">
  <xdr:absoluteAnchor>
    <xdr:pos x="-30726" y="-30726"/>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0.04404</cdr:x>
      <cdr:y>0.89232</cdr:y>
    </cdr:from>
    <cdr:to>
      <cdr:x>0.97893</cdr:x>
      <cdr:y>1</cdr:y>
    </cdr:to>
    <cdr:sp macro="" textlink="">
      <cdr:nvSpPr>
        <cdr:cNvPr id="2" name="TextBox 1"/>
        <cdr:cNvSpPr txBox="1"/>
      </cdr:nvSpPr>
      <cdr:spPr>
        <a:xfrm xmlns:a="http://schemas.openxmlformats.org/drawingml/2006/main">
          <a:off x="381964" y="5614347"/>
          <a:ext cx="8108409" cy="677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0.09026</cdr:x>
      <cdr:y>0.225</cdr:y>
    </cdr:from>
    <cdr:to>
      <cdr:x>0.43951</cdr:x>
      <cdr:y>0.34365</cdr:y>
    </cdr:to>
    <cdr:sp macro="" textlink="">
      <cdr:nvSpPr>
        <cdr:cNvPr id="3" name="TextBox 1"/>
        <cdr:cNvSpPr txBox="1"/>
      </cdr:nvSpPr>
      <cdr:spPr>
        <a:xfrm xmlns:a="http://schemas.openxmlformats.org/drawingml/2006/main">
          <a:off x="782808" y="1415684"/>
          <a:ext cx="3029086" cy="746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PA Significant Wastewater Faciliites: 213</a:t>
          </a:r>
          <a:endParaRPr lang="en-US" sz="1400" b="1"/>
        </a:p>
      </cdr:txBody>
    </cdr:sp>
  </cdr:relSizeAnchor>
</c:userShapes>
</file>

<file path=xl/drawings/drawing13.xml><?xml version="1.0" encoding="utf-8"?>
<xdr:wsDr xmlns:xdr="http://schemas.openxmlformats.org/drawingml/2006/spreadsheetDrawing" xmlns:a="http://schemas.openxmlformats.org/drawingml/2006/main">
  <xdr:absoluteAnchor>
    <xdr:pos x="-30726" y="-30726"/>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0.04503</cdr:x>
      <cdr:y>0.81909</cdr:y>
    </cdr:from>
    <cdr:to>
      <cdr:x>0.97992</cdr:x>
      <cdr:y>1</cdr:y>
    </cdr:to>
    <cdr:sp macro="" textlink="">
      <cdr:nvSpPr>
        <cdr:cNvPr id="2" name="TextBox 1"/>
        <cdr:cNvSpPr txBox="1"/>
      </cdr:nvSpPr>
      <cdr:spPr>
        <a:xfrm xmlns:a="http://schemas.openxmlformats.org/drawingml/2006/main">
          <a:off x="390545" y="5153631"/>
          <a:ext cx="8108409" cy="11382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a:t>
          </a:r>
          <a:r>
            <a:rPr lang="en-US" sz="1100" baseline="0">
              <a:latin typeface="+mn-lt"/>
              <a:ea typeface="+mn-ea"/>
              <a:cs typeface="+mn-cs"/>
            </a:rPr>
            <a:t>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a:t>
          </a:r>
          <a:r>
            <a:rPr lang="en-US" sz="1100">
              <a:latin typeface="+mn-lt"/>
              <a:ea typeface="+mn-ea"/>
              <a:cs typeface="+mn-cs"/>
            </a:rPr>
            <a:t> established</a:t>
          </a:r>
          <a:r>
            <a:rPr lang="en-US" sz="1100" baseline="0">
              <a:latin typeface="+mn-lt"/>
              <a:ea typeface="+mn-ea"/>
              <a:cs typeface="+mn-cs"/>
            </a:rPr>
            <a:t> in 2010. Facilities in the James River do not yet have permit limits in effect or established individual allocations to meet DO standards and are following a staged implementation approach, as prescribed in Appendix X of the Chesapeake Bay TMDL.  The 11 facilities in the York River have final TP effluent limits that will take effect on January 1, 2016 pursuant to the Virginia watershed general permit. </a:t>
          </a:r>
          <a:endParaRPr lang="en-US" sz="1100">
            <a:latin typeface="+mn-lt"/>
            <a:ea typeface="+mn-ea"/>
            <a:cs typeface="+mn-cs"/>
          </a:endParaRPr>
        </a:p>
      </cdr:txBody>
    </cdr:sp>
  </cdr:relSizeAnchor>
  <cdr:relSizeAnchor xmlns:cdr="http://schemas.openxmlformats.org/drawingml/2006/chartDrawing">
    <cdr:from>
      <cdr:x>0.08879</cdr:x>
      <cdr:y>0.22708</cdr:y>
    </cdr:from>
    <cdr:to>
      <cdr:x>0.43805</cdr:x>
      <cdr:y>0.34573</cdr:y>
    </cdr:to>
    <cdr:sp macro="" textlink="">
      <cdr:nvSpPr>
        <cdr:cNvPr id="3" name="TextBox 1"/>
        <cdr:cNvSpPr txBox="1"/>
      </cdr:nvSpPr>
      <cdr:spPr>
        <a:xfrm xmlns:a="http://schemas.openxmlformats.org/drawingml/2006/main">
          <a:off x="770119" y="1428778"/>
          <a:ext cx="3029173" cy="746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VA Significant Wastewater Faciliites: 119</a:t>
          </a:r>
          <a:endParaRPr lang="en-US" sz="1400" b="1"/>
        </a:p>
      </cdr:txBody>
    </cdr:sp>
  </cdr:relSizeAnchor>
</c:userShapes>
</file>

<file path=xl/drawings/drawing15.xml><?xml version="1.0" encoding="utf-8"?>
<xdr:wsDr xmlns:xdr="http://schemas.openxmlformats.org/drawingml/2006/spreadsheetDrawing" xmlns:a="http://schemas.openxmlformats.org/drawingml/2006/main">
  <xdr:absoluteAnchor>
    <xdr:pos x="-30726" y="-30726"/>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0.04404</cdr:x>
      <cdr:y>0.8871</cdr:y>
    </cdr:from>
    <cdr:to>
      <cdr:x>0.97893</cdr:x>
      <cdr:y>1</cdr:y>
    </cdr:to>
    <cdr:sp macro="" textlink="">
      <cdr:nvSpPr>
        <cdr:cNvPr id="2" name="TextBox 1"/>
        <cdr:cNvSpPr txBox="1"/>
      </cdr:nvSpPr>
      <cdr:spPr>
        <a:xfrm xmlns:a="http://schemas.openxmlformats.org/drawingml/2006/main">
          <a:off x="381964" y="5581503"/>
          <a:ext cx="8108409" cy="710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0.10488</cdr:x>
      <cdr:y>0.18821</cdr:y>
    </cdr:from>
    <cdr:to>
      <cdr:x>0.45413</cdr:x>
      <cdr:y>0.30687</cdr:y>
    </cdr:to>
    <cdr:sp macro="" textlink="">
      <cdr:nvSpPr>
        <cdr:cNvPr id="3" name="TextBox 1"/>
        <cdr:cNvSpPr txBox="1"/>
      </cdr:nvSpPr>
      <cdr:spPr>
        <a:xfrm xmlns:a="http://schemas.openxmlformats.org/drawingml/2006/main">
          <a:off x="909628" y="1184179"/>
          <a:ext cx="3029086" cy="7465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WV Significant Wastewater Faciliites: 19</a:t>
          </a:r>
          <a:endParaRPr lang="en-US" sz="1400" b="1"/>
        </a:p>
      </cdr:txBody>
    </cdr:sp>
  </cdr:relSizeAnchor>
</c:userShapes>
</file>

<file path=xl/drawings/drawing2.xml><?xml version="1.0" encoding="utf-8"?>
<c:userShapes xmlns:c="http://schemas.openxmlformats.org/drawingml/2006/chart">
  <cdr:relSizeAnchor xmlns:cdr="http://schemas.openxmlformats.org/drawingml/2006/chartDrawing">
    <cdr:from>
      <cdr:x>0.04593</cdr:x>
      <cdr:y>0.87599</cdr:y>
    </cdr:from>
    <cdr:to>
      <cdr:x>0.98082</cdr:x>
      <cdr:y>0.98759</cdr:y>
    </cdr:to>
    <cdr:sp macro="" textlink="">
      <cdr:nvSpPr>
        <cdr:cNvPr id="2" name="TextBox 1"/>
        <cdr:cNvSpPr txBox="1"/>
      </cdr:nvSpPr>
      <cdr:spPr>
        <a:xfrm xmlns:a="http://schemas.openxmlformats.org/drawingml/2006/main">
          <a:off x="398386" y="5511634"/>
          <a:ext cx="8108409" cy="7021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0.13403</cdr:x>
      <cdr:y>0.21867</cdr:y>
    </cdr:from>
    <cdr:to>
      <cdr:x>0.23946</cdr:x>
      <cdr:y>0.364</cdr:y>
    </cdr:to>
    <cdr:sp macro="" textlink="">
      <cdr:nvSpPr>
        <cdr:cNvPr id="3" name="TextBox 2"/>
        <cdr:cNvSpPr txBox="1"/>
      </cdr:nvSpPr>
      <cdr:spPr>
        <a:xfrm xmlns:a="http://schemas.openxmlformats.org/drawingml/2006/main">
          <a:off x="1162478" y="1375842"/>
          <a:ext cx="914407" cy="91439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latin typeface="+mn-lt"/>
            </a:rPr>
            <a:t>Total Significant</a:t>
          </a:r>
          <a:r>
            <a:rPr lang="en-US" sz="1400" b="1" baseline="0">
              <a:latin typeface="+mn-lt"/>
            </a:rPr>
            <a:t> Wastewater </a:t>
          </a:r>
        </a:p>
        <a:p xmlns:a="http://schemas.openxmlformats.org/drawingml/2006/main">
          <a:r>
            <a:rPr lang="en-US" sz="1400" b="1" baseline="0">
              <a:latin typeface="+mn-lt"/>
            </a:rPr>
            <a:t>Facilities: 469</a:t>
          </a:r>
          <a:endParaRPr lang="en-US" sz="1400" b="1">
            <a:latin typeface="+mn-lt"/>
          </a:endParaRPr>
        </a:p>
      </cdr:txBody>
    </cdr:sp>
  </cdr:relSizeAnchor>
</c:userShapes>
</file>

<file path=xl/drawings/drawing3.xml><?xml version="1.0" encoding="utf-8"?>
<xdr:wsDr xmlns:xdr="http://schemas.openxmlformats.org/drawingml/2006/spreadsheetDrawing" xmlns:a="http://schemas.openxmlformats.org/drawingml/2006/main">
  <xdr:absoluteAnchor>
    <xdr:pos x="10938" y="15229"/>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0.03908</cdr:x>
      <cdr:y>0.88353</cdr:y>
    </cdr:from>
    <cdr:to>
      <cdr:x>0.97397</cdr:x>
      <cdr:y>0.98991</cdr:y>
    </cdr:to>
    <cdr:sp macro="" textlink="">
      <cdr:nvSpPr>
        <cdr:cNvPr id="4" name="TextBox 1"/>
        <cdr:cNvSpPr txBox="1"/>
      </cdr:nvSpPr>
      <cdr:spPr>
        <a:xfrm xmlns:a="http://schemas.openxmlformats.org/drawingml/2006/main">
          <a:off x="338929" y="5559038"/>
          <a:ext cx="8108409" cy="6693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0.10092</cdr:x>
      <cdr:y>0.18549</cdr:y>
    </cdr:from>
    <cdr:to>
      <cdr:x>0.45018</cdr:x>
      <cdr:y>0.30414</cdr:y>
    </cdr:to>
    <cdr:sp macro="" textlink="">
      <cdr:nvSpPr>
        <cdr:cNvPr id="5" name="TextBox 1"/>
        <cdr:cNvSpPr txBox="1"/>
      </cdr:nvSpPr>
      <cdr:spPr>
        <a:xfrm xmlns:a="http://schemas.openxmlformats.org/drawingml/2006/main">
          <a:off x="875249" y="1167055"/>
          <a:ext cx="3029172" cy="746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DC Significant Wastewater Faciliites: 1</a:t>
          </a:r>
        </a:p>
      </cdr:txBody>
    </cdr:sp>
  </cdr:relSizeAnchor>
</c:userShapes>
</file>

<file path=xl/drawings/drawing5.xml><?xml version="1.0" encoding="utf-8"?>
<xdr:wsDr xmlns:xdr="http://schemas.openxmlformats.org/drawingml/2006/spreadsheetDrawing" xmlns:a="http://schemas.openxmlformats.org/drawingml/2006/main">
  <xdr:absoluteAnchor>
    <xdr:pos x="-27743" y="-27743"/>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0.04404</cdr:x>
      <cdr:y>0.89493</cdr:y>
    </cdr:from>
    <cdr:to>
      <cdr:x>0.97893</cdr:x>
      <cdr:y>1</cdr:y>
    </cdr:to>
    <cdr:sp macro="" textlink="">
      <cdr:nvSpPr>
        <cdr:cNvPr id="2" name="TextBox 1"/>
        <cdr:cNvSpPr txBox="1"/>
      </cdr:nvSpPr>
      <cdr:spPr>
        <a:xfrm xmlns:a="http://schemas.openxmlformats.org/drawingml/2006/main">
          <a:off x="381964" y="5630769"/>
          <a:ext cx="8108409" cy="6610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0.09375</cdr:x>
      <cdr:y>0.152</cdr:y>
    </cdr:from>
    <cdr:to>
      <cdr:x>0.44301</cdr:x>
      <cdr:y>0.27066</cdr:y>
    </cdr:to>
    <cdr:sp macro="" textlink="">
      <cdr:nvSpPr>
        <cdr:cNvPr id="3" name="TextBox 1"/>
        <cdr:cNvSpPr txBox="1"/>
      </cdr:nvSpPr>
      <cdr:spPr>
        <a:xfrm xmlns:a="http://schemas.openxmlformats.org/drawingml/2006/main">
          <a:off x="813120" y="956341"/>
          <a:ext cx="3029172" cy="7465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DE Significant Wastewater Faciliites: 4</a:t>
          </a:r>
          <a:endParaRPr lang="en-US" sz="1400" b="1"/>
        </a:p>
      </cdr:txBody>
    </cdr:sp>
  </cdr:relSizeAnchor>
</c:userShapes>
</file>

<file path=xl/drawings/drawing7.xml><?xml version="1.0" encoding="utf-8"?>
<xdr:wsDr xmlns:xdr="http://schemas.openxmlformats.org/drawingml/2006/spreadsheetDrawing" xmlns:a="http://schemas.openxmlformats.org/drawingml/2006/main">
  <xdr:absoluteAnchor>
    <xdr:pos x="-25743" y="12179"/>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0.04404</cdr:x>
      <cdr:y>0.87927</cdr:y>
    </cdr:from>
    <cdr:to>
      <cdr:x>0.97893</cdr:x>
      <cdr:y>1</cdr:y>
    </cdr:to>
    <cdr:sp macro="" textlink="">
      <cdr:nvSpPr>
        <cdr:cNvPr id="2" name="TextBox 1"/>
        <cdr:cNvSpPr txBox="1"/>
      </cdr:nvSpPr>
      <cdr:spPr>
        <a:xfrm xmlns:a="http://schemas.openxmlformats.org/drawingml/2006/main">
          <a:off x="381964" y="5532235"/>
          <a:ext cx="8108409" cy="7596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0.10347</cdr:x>
      <cdr:y>0.23401</cdr:y>
    </cdr:from>
    <cdr:to>
      <cdr:x>0.45272</cdr:x>
      <cdr:y>0.35267</cdr:y>
    </cdr:to>
    <cdr:sp macro="" textlink="">
      <cdr:nvSpPr>
        <cdr:cNvPr id="5" name="TextBox 4"/>
        <cdr:cNvSpPr txBox="1"/>
      </cdr:nvSpPr>
      <cdr:spPr>
        <a:xfrm xmlns:a="http://schemas.openxmlformats.org/drawingml/2006/main">
          <a:off x="897411" y="1472336"/>
          <a:ext cx="3029086" cy="7465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Total</a:t>
          </a:r>
          <a:r>
            <a:rPr lang="en-US" sz="1400" b="1" baseline="0"/>
            <a:t> MD Significant Wastewater Faciliites: 85</a:t>
          </a:r>
          <a:endParaRPr lang="en-US" sz="1400" b="1"/>
        </a:p>
      </cdr:txBody>
    </cdr:sp>
  </cdr:relSizeAnchor>
</c:userShapes>
</file>

<file path=xl/drawings/drawing9.xml><?xml version="1.0" encoding="utf-8"?>
<xdr:wsDr xmlns:xdr="http://schemas.openxmlformats.org/drawingml/2006/spreadsheetDrawing" xmlns:a="http://schemas.openxmlformats.org/drawingml/2006/main">
  <xdr:absoluteAnchor>
    <xdr:pos x="-30726" y="-30726"/>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471"/>
  <sheetViews>
    <sheetView zoomScaleNormal="100" workbookViewId="0">
      <pane ySplit="2" topLeftCell="A423" activePane="bottomLeft" state="frozen"/>
      <selection pane="bottomLeft" activeCell="I348" sqref="I348"/>
    </sheetView>
  </sheetViews>
  <sheetFormatPr defaultRowHeight="14.25" customHeight="1"/>
  <cols>
    <col min="1" max="1" width="10.5703125" customWidth="1"/>
    <col min="2" max="2" width="11.42578125" customWidth="1"/>
    <col min="3" max="3" width="7.140625" style="4" customWidth="1"/>
    <col min="4" max="4" width="25.5703125" style="1" customWidth="1"/>
    <col min="5" max="5" width="10.140625" customWidth="1"/>
    <col min="6" max="6" width="16.28515625" style="32" customWidth="1"/>
    <col min="7" max="7" width="15.85546875" customWidth="1"/>
  </cols>
  <sheetData>
    <row r="1" spans="1:7" ht="27.75" customHeight="1">
      <c r="A1" s="3" t="s">
        <v>935</v>
      </c>
    </row>
    <row r="2" spans="1:7" ht="30" customHeight="1">
      <c r="A2" s="18" t="s">
        <v>0</v>
      </c>
      <c r="B2" s="18" t="s">
        <v>1</v>
      </c>
      <c r="C2" s="24" t="s">
        <v>2</v>
      </c>
      <c r="D2" s="18" t="s">
        <v>3</v>
      </c>
      <c r="E2" s="20" t="s">
        <v>951</v>
      </c>
      <c r="F2" s="33" t="s">
        <v>950</v>
      </c>
      <c r="G2" s="19" t="s">
        <v>949</v>
      </c>
    </row>
    <row r="3" spans="1:7" ht="14.25" customHeight="1">
      <c r="A3" t="s">
        <v>137</v>
      </c>
      <c r="B3" t="s">
        <v>138</v>
      </c>
      <c r="C3" s="4" t="s">
        <v>6</v>
      </c>
      <c r="D3" s="1" t="s">
        <v>139</v>
      </c>
      <c r="E3">
        <v>370</v>
      </c>
      <c r="F3" s="32">
        <v>42005</v>
      </c>
      <c r="G3">
        <v>2015</v>
      </c>
    </row>
    <row r="4" spans="1:7" ht="14.25" customHeight="1">
      <c r="A4" t="s">
        <v>137</v>
      </c>
      <c r="B4" t="s">
        <v>140</v>
      </c>
      <c r="C4" s="4" t="s">
        <v>6</v>
      </c>
      <c r="D4" s="1" t="s">
        <v>141</v>
      </c>
      <c r="E4">
        <v>0.7</v>
      </c>
      <c r="F4" s="32">
        <v>42004</v>
      </c>
      <c r="G4">
        <v>2015</v>
      </c>
    </row>
    <row r="5" spans="1:7" ht="14.25" customHeight="1">
      <c r="A5" t="s">
        <v>137</v>
      </c>
      <c r="B5" t="s">
        <v>142</v>
      </c>
      <c r="C5" s="4" t="s">
        <v>6</v>
      </c>
      <c r="D5" s="1" t="s">
        <v>143</v>
      </c>
      <c r="E5">
        <v>0.8</v>
      </c>
      <c r="F5" s="32">
        <v>41274</v>
      </c>
      <c r="G5">
        <v>2013</v>
      </c>
    </row>
    <row r="6" spans="1:7" ht="14.25" customHeight="1">
      <c r="A6" t="s">
        <v>137</v>
      </c>
      <c r="B6" t="s">
        <v>144</v>
      </c>
      <c r="C6" s="4" t="s">
        <v>6</v>
      </c>
      <c r="D6" s="1" t="s">
        <v>145</v>
      </c>
      <c r="E6">
        <v>2</v>
      </c>
      <c r="F6" s="32">
        <v>41639</v>
      </c>
      <c r="G6">
        <v>2014</v>
      </c>
    </row>
    <row r="7" spans="1:7" ht="14.25" customHeight="1">
      <c r="A7" t="s">
        <v>137</v>
      </c>
      <c r="B7" t="s">
        <v>146</v>
      </c>
      <c r="C7" s="4" t="s">
        <v>6</v>
      </c>
      <c r="D7" s="1" t="s">
        <v>147</v>
      </c>
      <c r="E7">
        <v>1</v>
      </c>
      <c r="F7" s="32">
        <v>41821</v>
      </c>
      <c r="G7">
        <v>2015</v>
      </c>
    </row>
    <row r="8" spans="1:7" ht="14.25" customHeight="1">
      <c r="A8" t="s">
        <v>137</v>
      </c>
      <c r="B8" t="s">
        <v>148</v>
      </c>
      <c r="C8" s="4" t="s">
        <v>6</v>
      </c>
      <c r="D8" s="1" t="s">
        <v>149</v>
      </c>
      <c r="E8">
        <v>1</v>
      </c>
      <c r="F8" s="32">
        <v>40725</v>
      </c>
      <c r="G8">
        <v>2012</v>
      </c>
    </row>
    <row r="9" spans="1:7" ht="14.25" customHeight="1">
      <c r="A9" t="s">
        <v>137</v>
      </c>
      <c r="B9" t="s">
        <v>150</v>
      </c>
      <c r="C9" s="4" t="s">
        <v>6</v>
      </c>
      <c r="D9" s="1" t="s">
        <v>151</v>
      </c>
      <c r="E9">
        <v>1.5</v>
      </c>
      <c r="F9" s="32">
        <v>40057</v>
      </c>
      <c r="G9">
        <v>2010</v>
      </c>
    </row>
    <row r="10" spans="1:7" ht="14.25" customHeight="1">
      <c r="A10" t="s">
        <v>137</v>
      </c>
      <c r="B10" t="s">
        <v>152</v>
      </c>
      <c r="C10" s="4" t="s">
        <v>6</v>
      </c>
      <c r="D10" s="1" t="s">
        <v>153</v>
      </c>
      <c r="E10">
        <v>0.5</v>
      </c>
      <c r="F10" s="32">
        <v>40391</v>
      </c>
      <c r="G10">
        <v>2011</v>
      </c>
    </row>
    <row r="11" spans="1:7" ht="14.25" customHeight="1">
      <c r="A11" t="s">
        <v>137</v>
      </c>
      <c r="B11" t="s">
        <v>154</v>
      </c>
      <c r="C11" s="4" t="s">
        <v>6</v>
      </c>
      <c r="D11" s="1" t="s">
        <v>155</v>
      </c>
      <c r="E11">
        <v>0.53</v>
      </c>
      <c r="F11" s="32">
        <v>40544</v>
      </c>
      <c r="G11">
        <v>2011</v>
      </c>
    </row>
    <row r="12" spans="1:7" ht="14.25" customHeight="1">
      <c r="A12" t="s">
        <v>137</v>
      </c>
      <c r="B12" t="s">
        <v>156</v>
      </c>
      <c r="C12" s="4" t="s">
        <v>6</v>
      </c>
      <c r="D12" s="1" t="s">
        <v>157</v>
      </c>
      <c r="E12">
        <v>0.75</v>
      </c>
      <c r="F12" s="32">
        <v>40179</v>
      </c>
      <c r="G12">
        <v>2010</v>
      </c>
    </row>
    <row r="13" spans="1:7" ht="14.25" customHeight="1">
      <c r="A13" t="s">
        <v>137</v>
      </c>
      <c r="B13" t="s">
        <v>158</v>
      </c>
      <c r="C13" s="4" t="s">
        <v>6</v>
      </c>
      <c r="D13" s="1" t="s">
        <v>159</v>
      </c>
      <c r="E13">
        <v>0.75</v>
      </c>
      <c r="F13" s="32">
        <v>42064</v>
      </c>
      <c r="G13">
        <v>2015</v>
      </c>
    </row>
    <row r="14" spans="1:7" ht="14.25" customHeight="1">
      <c r="A14" t="s">
        <v>137</v>
      </c>
      <c r="B14" t="s">
        <v>160</v>
      </c>
      <c r="C14" s="4" t="s">
        <v>6</v>
      </c>
      <c r="D14" s="1" t="s">
        <v>161</v>
      </c>
      <c r="E14">
        <v>4</v>
      </c>
      <c r="F14" s="32">
        <v>39326</v>
      </c>
      <c r="G14">
        <v>2007</v>
      </c>
    </row>
    <row r="15" spans="1:7" ht="14.25" customHeight="1">
      <c r="A15" t="s">
        <v>137</v>
      </c>
      <c r="B15" t="s">
        <v>162</v>
      </c>
      <c r="C15" s="4" t="s">
        <v>6</v>
      </c>
      <c r="D15" s="1" t="s">
        <v>163</v>
      </c>
      <c r="E15">
        <v>1.5</v>
      </c>
      <c r="F15" s="32">
        <v>40544</v>
      </c>
      <c r="G15">
        <v>2011</v>
      </c>
    </row>
    <row r="16" spans="1:7" ht="14.25" customHeight="1">
      <c r="A16" t="s">
        <v>137</v>
      </c>
      <c r="B16" t="s">
        <v>164</v>
      </c>
      <c r="C16" s="4" t="s">
        <v>6</v>
      </c>
      <c r="D16" s="1" t="s">
        <v>165</v>
      </c>
      <c r="E16">
        <v>0.8</v>
      </c>
      <c r="F16" s="32">
        <v>40909</v>
      </c>
      <c r="G16">
        <v>2012</v>
      </c>
    </row>
    <row r="17" spans="1:7" ht="14.25" customHeight="1">
      <c r="A17" t="s">
        <v>137</v>
      </c>
      <c r="B17" t="s">
        <v>166</v>
      </c>
      <c r="C17" s="4" t="s">
        <v>6</v>
      </c>
      <c r="D17" s="1" t="s">
        <v>167</v>
      </c>
      <c r="E17">
        <v>1.5</v>
      </c>
      <c r="F17" s="32">
        <v>40909</v>
      </c>
      <c r="G17">
        <v>2012</v>
      </c>
    </row>
    <row r="18" spans="1:7" ht="14.25" customHeight="1">
      <c r="A18" t="s">
        <v>137</v>
      </c>
      <c r="B18" t="s">
        <v>168</v>
      </c>
      <c r="C18" s="4" t="s">
        <v>6</v>
      </c>
      <c r="D18" s="1" t="s">
        <v>169</v>
      </c>
      <c r="E18">
        <v>0.85</v>
      </c>
      <c r="F18" s="32">
        <v>39814</v>
      </c>
      <c r="G18">
        <v>2009</v>
      </c>
    </row>
    <row r="19" spans="1:7" ht="14.25" customHeight="1">
      <c r="A19" t="s">
        <v>137</v>
      </c>
      <c r="B19" t="s">
        <v>170</v>
      </c>
      <c r="C19" s="4" t="s">
        <v>6</v>
      </c>
      <c r="D19" s="1" t="s">
        <v>171</v>
      </c>
      <c r="E19">
        <v>1.65</v>
      </c>
      <c r="F19" s="32">
        <v>40179</v>
      </c>
      <c r="G19">
        <v>2010</v>
      </c>
    </row>
    <row r="20" spans="1:7" ht="14.25" customHeight="1">
      <c r="A20" t="s">
        <v>137</v>
      </c>
      <c r="B20" t="s">
        <v>172</v>
      </c>
      <c r="C20" s="4" t="s">
        <v>6</v>
      </c>
      <c r="D20" s="1" t="s">
        <v>173</v>
      </c>
      <c r="E20">
        <v>1.26</v>
      </c>
      <c r="F20" s="32">
        <v>40118</v>
      </c>
      <c r="G20">
        <v>2010</v>
      </c>
    </row>
    <row r="21" spans="1:7" ht="14.25" customHeight="1">
      <c r="A21" t="s">
        <v>137</v>
      </c>
      <c r="B21" t="s">
        <v>174</v>
      </c>
      <c r="C21" s="4" t="s">
        <v>6</v>
      </c>
      <c r="D21" s="1" t="s">
        <v>175</v>
      </c>
      <c r="E21">
        <v>1.1000000000000001</v>
      </c>
      <c r="F21" s="32">
        <v>41456</v>
      </c>
      <c r="G21">
        <v>2014</v>
      </c>
    </row>
    <row r="22" spans="1:7" ht="14.25" customHeight="1">
      <c r="A22" t="s">
        <v>137</v>
      </c>
      <c r="B22" t="s">
        <v>176</v>
      </c>
      <c r="C22" s="4" t="s">
        <v>6</v>
      </c>
      <c r="D22" s="1" t="s">
        <v>177</v>
      </c>
      <c r="E22">
        <v>3.05</v>
      </c>
      <c r="F22" s="32">
        <v>39814</v>
      </c>
      <c r="G22">
        <v>2009</v>
      </c>
    </row>
    <row r="23" spans="1:7" ht="14.25" customHeight="1">
      <c r="A23" t="s">
        <v>137</v>
      </c>
      <c r="B23" t="s">
        <v>178</v>
      </c>
      <c r="C23" s="4" t="s">
        <v>6</v>
      </c>
      <c r="D23" s="1" t="s">
        <v>179</v>
      </c>
      <c r="E23">
        <v>0.5</v>
      </c>
      <c r="F23" s="32">
        <v>39630</v>
      </c>
      <c r="G23">
        <v>2009</v>
      </c>
    </row>
    <row r="24" spans="1:7" ht="14.25" customHeight="1">
      <c r="A24" t="s">
        <v>137</v>
      </c>
      <c r="B24" t="s">
        <v>180</v>
      </c>
      <c r="C24" s="4" t="s">
        <v>6</v>
      </c>
      <c r="D24" s="1" t="s">
        <v>181</v>
      </c>
      <c r="E24">
        <v>0.62</v>
      </c>
      <c r="F24" s="32">
        <v>41334</v>
      </c>
      <c r="G24">
        <v>2013</v>
      </c>
    </row>
    <row r="25" spans="1:7" ht="14.25" customHeight="1">
      <c r="A25" t="s">
        <v>137</v>
      </c>
      <c r="B25" t="s">
        <v>182</v>
      </c>
      <c r="C25" s="4" t="s">
        <v>6</v>
      </c>
      <c r="D25" s="1" t="s">
        <v>183</v>
      </c>
      <c r="E25">
        <v>2</v>
      </c>
      <c r="F25" s="32">
        <v>40909</v>
      </c>
      <c r="G25">
        <v>2012</v>
      </c>
    </row>
    <row r="26" spans="1:7" ht="14.25" customHeight="1">
      <c r="A26" t="s">
        <v>137</v>
      </c>
      <c r="B26" t="s">
        <v>184</v>
      </c>
      <c r="C26" s="4" t="s">
        <v>6</v>
      </c>
      <c r="D26" s="1" t="s">
        <v>21</v>
      </c>
      <c r="E26">
        <v>0.5</v>
      </c>
      <c r="F26" s="32">
        <v>40909</v>
      </c>
      <c r="G26">
        <v>2012</v>
      </c>
    </row>
    <row r="27" spans="1:7" ht="14.25" customHeight="1">
      <c r="A27" t="s">
        <v>137</v>
      </c>
      <c r="B27" t="s">
        <v>185</v>
      </c>
      <c r="C27" s="4" t="s">
        <v>6</v>
      </c>
      <c r="D27" s="1" t="s">
        <v>186</v>
      </c>
      <c r="E27">
        <v>1.4</v>
      </c>
      <c r="F27" s="32">
        <v>40422</v>
      </c>
      <c r="G27">
        <v>2011</v>
      </c>
    </row>
    <row r="28" spans="1:7" ht="14.25" customHeight="1">
      <c r="A28" t="s">
        <v>137</v>
      </c>
      <c r="B28" t="s">
        <v>187</v>
      </c>
      <c r="C28" s="4" t="s">
        <v>6</v>
      </c>
      <c r="D28" s="1" t="s">
        <v>188</v>
      </c>
      <c r="E28">
        <v>1.5</v>
      </c>
      <c r="F28" s="32">
        <v>41640</v>
      </c>
      <c r="G28">
        <v>2014</v>
      </c>
    </row>
    <row r="29" spans="1:7" ht="14.25" customHeight="1">
      <c r="A29" t="s">
        <v>137</v>
      </c>
      <c r="B29" t="s">
        <v>189</v>
      </c>
      <c r="C29" s="4" t="s">
        <v>6</v>
      </c>
      <c r="D29" s="1" t="s">
        <v>190</v>
      </c>
      <c r="E29">
        <v>1</v>
      </c>
      <c r="F29" s="32">
        <v>40544</v>
      </c>
      <c r="G29">
        <v>2011</v>
      </c>
    </row>
    <row r="30" spans="1:7" ht="14.25" customHeight="1">
      <c r="A30" t="s">
        <v>137</v>
      </c>
      <c r="B30" t="s">
        <v>191</v>
      </c>
      <c r="C30" s="4" t="s">
        <v>6</v>
      </c>
      <c r="D30" s="1" t="s">
        <v>192</v>
      </c>
      <c r="E30">
        <v>3</v>
      </c>
      <c r="F30" s="32">
        <v>41091</v>
      </c>
      <c r="G30">
        <v>2013</v>
      </c>
    </row>
    <row r="31" spans="1:7" ht="14.25" customHeight="1">
      <c r="A31" t="s">
        <v>137</v>
      </c>
      <c r="B31" t="s">
        <v>193</v>
      </c>
      <c r="C31" s="4" t="s">
        <v>6</v>
      </c>
      <c r="D31" s="1" t="s">
        <v>194</v>
      </c>
      <c r="E31">
        <v>2.8</v>
      </c>
      <c r="F31" s="32">
        <v>41275</v>
      </c>
      <c r="G31">
        <v>2013</v>
      </c>
    </row>
    <row r="32" spans="1:7" ht="14.25" customHeight="1">
      <c r="A32" t="s">
        <v>137</v>
      </c>
      <c r="B32" t="s">
        <v>195</v>
      </c>
      <c r="C32" s="4" t="s">
        <v>6</v>
      </c>
      <c r="D32" s="1" t="s">
        <v>196</v>
      </c>
      <c r="E32">
        <v>26</v>
      </c>
      <c r="F32" s="32">
        <v>42005</v>
      </c>
      <c r="G32">
        <v>2015</v>
      </c>
    </row>
    <row r="33" spans="1:7" ht="14.25" customHeight="1">
      <c r="A33" t="s">
        <v>137</v>
      </c>
      <c r="B33" t="s">
        <v>197</v>
      </c>
      <c r="C33" s="4" t="s">
        <v>6</v>
      </c>
      <c r="D33" s="1" t="s">
        <v>198</v>
      </c>
      <c r="E33">
        <v>3.5</v>
      </c>
      <c r="F33" s="32">
        <v>42248</v>
      </c>
      <c r="G33">
        <v>2016</v>
      </c>
    </row>
    <row r="34" spans="1:7" ht="14.25" customHeight="1">
      <c r="A34" t="s">
        <v>137</v>
      </c>
      <c r="B34" t="s">
        <v>199</v>
      </c>
      <c r="C34" s="4" t="s">
        <v>6</v>
      </c>
      <c r="D34" s="1" t="s">
        <v>200</v>
      </c>
      <c r="E34">
        <v>30</v>
      </c>
      <c r="F34" s="32">
        <v>41275</v>
      </c>
      <c r="G34">
        <v>2013</v>
      </c>
    </row>
    <row r="35" spans="1:7" ht="14.25" customHeight="1">
      <c r="A35" t="s">
        <v>137</v>
      </c>
      <c r="B35" t="s">
        <v>201</v>
      </c>
      <c r="C35" s="4" t="s">
        <v>6</v>
      </c>
      <c r="D35" s="1" t="s">
        <v>202</v>
      </c>
      <c r="E35">
        <v>180</v>
      </c>
      <c r="F35" s="32">
        <v>42979</v>
      </c>
      <c r="G35">
        <v>2018</v>
      </c>
    </row>
    <row r="36" spans="1:7" ht="14.25" customHeight="1">
      <c r="A36" t="s">
        <v>137</v>
      </c>
      <c r="B36" t="s">
        <v>203</v>
      </c>
      <c r="C36" s="4" t="s">
        <v>6</v>
      </c>
      <c r="D36" s="1" t="s">
        <v>204</v>
      </c>
      <c r="E36">
        <v>4</v>
      </c>
      <c r="F36" s="32">
        <v>40544</v>
      </c>
      <c r="G36">
        <v>2011</v>
      </c>
    </row>
    <row r="37" spans="1:7" ht="14.25" customHeight="1">
      <c r="A37" t="s">
        <v>137</v>
      </c>
      <c r="B37" t="s">
        <v>205</v>
      </c>
      <c r="C37" s="4" t="s">
        <v>6</v>
      </c>
      <c r="D37" s="1" t="s">
        <v>206</v>
      </c>
      <c r="E37">
        <v>8.5</v>
      </c>
      <c r="F37" s="32">
        <v>40452</v>
      </c>
      <c r="G37">
        <v>2011</v>
      </c>
    </row>
    <row r="38" spans="1:7" ht="14.25" customHeight="1">
      <c r="A38" t="s">
        <v>137</v>
      </c>
      <c r="B38" t="s">
        <v>207</v>
      </c>
      <c r="C38" s="4" t="s">
        <v>6</v>
      </c>
      <c r="D38" s="1" t="s">
        <v>208</v>
      </c>
      <c r="E38">
        <v>15</v>
      </c>
      <c r="F38" s="32">
        <v>40909</v>
      </c>
      <c r="G38">
        <v>2012</v>
      </c>
    </row>
    <row r="39" spans="1:7" ht="14.25" customHeight="1">
      <c r="A39" t="s">
        <v>137</v>
      </c>
      <c r="B39" t="s">
        <v>209</v>
      </c>
      <c r="C39" s="4" t="s">
        <v>6</v>
      </c>
      <c r="D39" s="1" t="s">
        <v>210</v>
      </c>
      <c r="E39">
        <v>73</v>
      </c>
      <c r="F39" s="32">
        <v>42005</v>
      </c>
      <c r="G39">
        <v>2015</v>
      </c>
    </row>
    <row r="40" spans="1:7" ht="14.25" customHeight="1">
      <c r="A40" t="s">
        <v>137</v>
      </c>
      <c r="B40" t="s">
        <v>211</v>
      </c>
      <c r="C40" s="4" t="s">
        <v>6</v>
      </c>
      <c r="D40" s="1" t="s">
        <v>212</v>
      </c>
      <c r="E40">
        <v>8</v>
      </c>
      <c r="F40" s="32">
        <v>40909</v>
      </c>
      <c r="G40">
        <v>2012</v>
      </c>
    </row>
    <row r="41" spans="1:7" ht="14.25" customHeight="1">
      <c r="A41" t="s">
        <v>137</v>
      </c>
      <c r="B41" t="s">
        <v>213</v>
      </c>
      <c r="C41" s="4" t="s">
        <v>6</v>
      </c>
      <c r="D41" s="1" t="s">
        <v>214</v>
      </c>
      <c r="E41">
        <v>3.3</v>
      </c>
      <c r="F41" s="32">
        <v>40909</v>
      </c>
      <c r="G41">
        <v>2012</v>
      </c>
    </row>
    <row r="42" spans="1:7" ht="14.25" customHeight="1">
      <c r="A42" t="s">
        <v>137</v>
      </c>
      <c r="B42" t="s">
        <v>215</v>
      </c>
      <c r="C42" s="4" t="s">
        <v>6</v>
      </c>
      <c r="D42" s="1" t="s">
        <v>216</v>
      </c>
      <c r="E42">
        <v>8.1</v>
      </c>
      <c r="F42" s="32">
        <v>41275</v>
      </c>
      <c r="G42">
        <v>2013</v>
      </c>
    </row>
    <row r="43" spans="1:7" ht="14.25" customHeight="1">
      <c r="A43" t="s">
        <v>137</v>
      </c>
      <c r="B43" t="s">
        <v>217</v>
      </c>
      <c r="C43" s="4" t="s">
        <v>6</v>
      </c>
      <c r="D43" s="1" t="s">
        <v>218</v>
      </c>
      <c r="E43">
        <v>6</v>
      </c>
      <c r="F43" s="32">
        <v>41760</v>
      </c>
      <c r="G43">
        <v>2014</v>
      </c>
    </row>
    <row r="44" spans="1:7" ht="14.25" customHeight="1">
      <c r="A44" t="s">
        <v>137</v>
      </c>
      <c r="B44" t="s">
        <v>219</v>
      </c>
      <c r="C44" s="4" t="s">
        <v>6</v>
      </c>
      <c r="D44" s="1" t="s">
        <v>220</v>
      </c>
      <c r="E44">
        <v>7.5</v>
      </c>
      <c r="F44" s="32">
        <v>40909</v>
      </c>
      <c r="G44">
        <v>2012</v>
      </c>
    </row>
    <row r="45" spans="1:7" ht="14.25" customHeight="1">
      <c r="A45" t="s">
        <v>137</v>
      </c>
      <c r="B45" t="s">
        <v>221</v>
      </c>
      <c r="C45" s="4" t="s">
        <v>6</v>
      </c>
      <c r="D45" s="1" t="s">
        <v>222</v>
      </c>
      <c r="E45">
        <v>15</v>
      </c>
      <c r="F45" s="32">
        <v>42491</v>
      </c>
      <c r="G45">
        <v>2016</v>
      </c>
    </row>
    <row r="46" spans="1:7" ht="14.25" customHeight="1">
      <c r="A46" t="s">
        <v>137</v>
      </c>
      <c r="B46" t="s">
        <v>223</v>
      </c>
      <c r="C46" s="4" t="s">
        <v>6</v>
      </c>
      <c r="D46" s="1" t="s">
        <v>224</v>
      </c>
      <c r="E46">
        <v>6</v>
      </c>
      <c r="F46" s="32">
        <v>40725</v>
      </c>
      <c r="G46">
        <v>2012</v>
      </c>
    </row>
    <row r="47" spans="1:7" ht="14.25" customHeight="1">
      <c r="A47" t="s">
        <v>137</v>
      </c>
      <c r="B47" t="s">
        <v>225</v>
      </c>
      <c r="C47" s="4" t="s">
        <v>6</v>
      </c>
      <c r="D47" s="1" t="s">
        <v>226</v>
      </c>
      <c r="E47">
        <v>4.5</v>
      </c>
      <c r="F47" s="32">
        <v>39539</v>
      </c>
      <c r="G47">
        <v>2007</v>
      </c>
    </row>
    <row r="48" spans="1:7" ht="14.25" customHeight="1">
      <c r="A48" t="s">
        <v>137</v>
      </c>
      <c r="B48" t="s">
        <v>227</v>
      </c>
      <c r="C48" s="4" t="s">
        <v>6</v>
      </c>
      <c r="D48" s="1" t="s">
        <v>228</v>
      </c>
      <c r="E48">
        <v>7.5</v>
      </c>
      <c r="F48" s="32">
        <v>41640</v>
      </c>
      <c r="G48">
        <v>2014</v>
      </c>
    </row>
    <row r="49" spans="1:7" ht="14.25" customHeight="1">
      <c r="A49" t="s">
        <v>137</v>
      </c>
      <c r="B49" t="s">
        <v>229</v>
      </c>
      <c r="C49" s="4" t="s">
        <v>6</v>
      </c>
      <c r="D49" s="1" t="s">
        <v>230</v>
      </c>
      <c r="E49">
        <v>30.6</v>
      </c>
      <c r="F49" s="32">
        <v>42005</v>
      </c>
      <c r="G49">
        <v>2015</v>
      </c>
    </row>
    <row r="50" spans="1:7" ht="14.25" customHeight="1">
      <c r="A50" t="s">
        <v>137</v>
      </c>
      <c r="B50" t="s">
        <v>231</v>
      </c>
      <c r="C50" s="4" t="s">
        <v>6</v>
      </c>
      <c r="D50" s="1" t="s">
        <v>232</v>
      </c>
      <c r="E50">
        <v>2.2749999999999999</v>
      </c>
      <c r="F50" s="32">
        <v>40179</v>
      </c>
      <c r="G50">
        <v>2010</v>
      </c>
    </row>
    <row r="51" spans="1:7" ht="14.25" customHeight="1">
      <c r="A51" t="s">
        <v>137</v>
      </c>
      <c r="B51" t="s">
        <v>233</v>
      </c>
      <c r="C51" s="4" t="s">
        <v>6</v>
      </c>
      <c r="D51" s="1" t="s">
        <v>234</v>
      </c>
      <c r="E51">
        <v>8</v>
      </c>
      <c r="F51" s="32">
        <v>40544</v>
      </c>
      <c r="G51">
        <v>2011</v>
      </c>
    </row>
    <row r="52" spans="1:7" ht="14.25" customHeight="1">
      <c r="A52" t="s">
        <v>137</v>
      </c>
      <c r="B52" t="s">
        <v>235</v>
      </c>
      <c r="C52" s="4" t="s">
        <v>6</v>
      </c>
      <c r="D52" s="1" t="s">
        <v>236</v>
      </c>
      <c r="E52">
        <v>13</v>
      </c>
      <c r="F52" s="32">
        <v>41275</v>
      </c>
      <c r="G52">
        <v>2013</v>
      </c>
    </row>
    <row r="53" spans="1:7" ht="14.25" customHeight="1">
      <c r="A53" t="s">
        <v>137</v>
      </c>
      <c r="B53" t="s">
        <v>237</v>
      </c>
      <c r="C53" s="4" t="s">
        <v>6</v>
      </c>
      <c r="D53" s="1" t="s">
        <v>238</v>
      </c>
      <c r="E53">
        <v>18</v>
      </c>
      <c r="F53" s="32">
        <v>40179</v>
      </c>
      <c r="G53">
        <v>2010</v>
      </c>
    </row>
    <row r="54" spans="1:7" ht="14.25" customHeight="1">
      <c r="A54" t="s">
        <v>137</v>
      </c>
      <c r="B54" t="s">
        <v>239</v>
      </c>
      <c r="C54" s="4" t="s">
        <v>6</v>
      </c>
      <c r="D54" s="1" t="s">
        <v>240</v>
      </c>
      <c r="E54">
        <v>5</v>
      </c>
      <c r="F54" s="32">
        <v>41275</v>
      </c>
      <c r="G54">
        <v>2013</v>
      </c>
    </row>
    <row r="55" spans="1:7" ht="14.25" customHeight="1">
      <c r="A55" t="s">
        <v>137</v>
      </c>
      <c r="B55" t="s">
        <v>241</v>
      </c>
      <c r="C55" s="4" t="s">
        <v>6</v>
      </c>
      <c r="D55" s="1" t="s">
        <v>242</v>
      </c>
      <c r="E55">
        <v>20</v>
      </c>
      <c r="F55" s="32">
        <v>40210</v>
      </c>
      <c r="G55">
        <v>2010</v>
      </c>
    </row>
    <row r="56" spans="1:7" ht="14.25" customHeight="1">
      <c r="A56" t="s">
        <v>137</v>
      </c>
      <c r="B56" t="s">
        <v>243</v>
      </c>
      <c r="C56" s="4" t="s">
        <v>6</v>
      </c>
      <c r="D56" s="1" t="s">
        <v>244</v>
      </c>
      <c r="E56">
        <v>0.9</v>
      </c>
    </row>
    <row r="57" spans="1:7" ht="14.25" customHeight="1">
      <c r="A57" t="s">
        <v>137</v>
      </c>
      <c r="B57" t="s">
        <v>245</v>
      </c>
      <c r="C57" s="4" t="s">
        <v>6</v>
      </c>
      <c r="D57" s="1" t="s">
        <v>246</v>
      </c>
      <c r="E57">
        <v>1.2</v>
      </c>
      <c r="F57" s="32">
        <v>40909</v>
      </c>
      <c r="G57">
        <v>2012</v>
      </c>
    </row>
    <row r="58" spans="1:7" ht="14.25" customHeight="1">
      <c r="A58" t="s">
        <v>137</v>
      </c>
      <c r="B58" t="s">
        <v>247</v>
      </c>
      <c r="C58" s="4" t="s">
        <v>6</v>
      </c>
      <c r="D58" s="1" t="s">
        <v>248</v>
      </c>
      <c r="E58">
        <v>0.95</v>
      </c>
      <c r="F58" s="32">
        <v>41275</v>
      </c>
      <c r="G58">
        <v>2013</v>
      </c>
    </row>
    <row r="59" spans="1:7" ht="14.25" customHeight="1">
      <c r="A59" t="s">
        <v>137</v>
      </c>
      <c r="B59" t="s">
        <v>249</v>
      </c>
      <c r="C59" s="4" t="s">
        <v>6</v>
      </c>
      <c r="D59" s="1" t="s">
        <v>250</v>
      </c>
      <c r="E59">
        <v>1.47</v>
      </c>
      <c r="F59" s="32">
        <v>41030</v>
      </c>
      <c r="G59">
        <v>2012</v>
      </c>
    </row>
    <row r="60" spans="1:7" ht="14.25" customHeight="1">
      <c r="A60" t="s">
        <v>137</v>
      </c>
      <c r="B60" t="s">
        <v>251</v>
      </c>
      <c r="C60" s="4" t="s">
        <v>6</v>
      </c>
      <c r="D60" s="1" t="s">
        <v>252</v>
      </c>
      <c r="E60">
        <v>1.65</v>
      </c>
      <c r="F60" s="32">
        <v>39203</v>
      </c>
      <c r="G60">
        <v>2006</v>
      </c>
    </row>
    <row r="61" spans="1:7" ht="14.25" customHeight="1">
      <c r="A61" t="s">
        <v>137</v>
      </c>
      <c r="B61" t="s">
        <v>253</v>
      </c>
      <c r="C61" s="4" t="s">
        <v>6</v>
      </c>
      <c r="D61" s="1" t="s">
        <v>254</v>
      </c>
      <c r="E61">
        <v>0.5</v>
      </c>
      <c r="F61" s="32">
        <v>41760</v>
      </c>
      <c r="G61">
        <v>2014</v>
      </c>
    </row>
    <row r="62" spans="1:7" ht="14.25" customHeight="1">
      <c r="A62" t="s">
        <v>137</v>
      </c>
      <c r="B62" t="s">
        <v>255</v>
      </c>
      <c r="C62" s="4" t="s">
        <v>6</v>
      </c>
      <c r="D62" s="1" t="s">
        <v>256</v>
      </c>
      <c r="E62">
        <v>0</v>
      </c>
      <c r="F62" s="32">
        <v>41244</v>
      </c>
      <c r="G62">
        <v>2013</v>
      </c>
    </row>
    <row r="63" spans="1:7" ht="14.25" customHeight="1">
      <c r="A63" t="s">
        <v>137</v>
      </c>
      <c r="B63" t="s">
        <v>257</v>
      </c>
      <c r="C63" s="4" t="s">
        <v>6</v>
      </c>
      <c r="D63" s="1" t="s">
        <v>258</v>
      </c>
      <c r="E63">
        <v>0.75</v>
      </c>
      <c r="F63" s="32">
        <v>40360</v>
      </c>
      <c r="G63">
        <v>2011</v>
      </c>
    </row>
    <row r="64" spans="1:7" ht="14.25" customHeight="1">
      <c r="A64" t="s">
        <v>137</v>
      </c>
      <c r="B64" t="s">
        <v>259</v>
      </c>
      <c r="C64" s="4" t="s">
        <v>6</v>
      </c>
      <c r="D64" s="1" t="s">
        <v>260</v>
      </c>
      <c r="E64">
        <v>3</v>
      </c>
      <c r="F64" s="32">
        <v>39600</v>
      </c>
      <c r="G64">
        <v>2007</v>
      </c>
    </row>
    <row r="65" spans="1:7" ht="14.25" customHeight="1">
      <c r="A65" t="s">
        <v>137</v>
      </c>
      <c r="B65" t="s">
        <v>261</v>
      </c>
      <c r="C65" s="4" t="s">
        <v>6</v>
      </c>
      <c r="D65" s="1" t="s">
        <v>262</v>
      </c>
      <c r="E65">
        <v>1</v>
      </c>
      <c r="F65" s="32">
        <v>40210</v>
      </c>
      <c r="G65">
        <v>2010</v>
      </c>
    </row>
    <row r="66" spans="1:7" ht="14.25" customHeight="1">
      <c r="A66" t="s">
        <v>137</v>
      </c>
      <c r="B66" t="s">
        <v>263</v>
      </c>
      <c r="C66" s="4" t="s">
        <v>6</v>
      </c>
      <c r="D66" s="1" t="s">
        <v>264</v>
      </c>
      <c r="E66">
        <v>0.66</v>
      </c>
      <c r="F66" s="32">
        <v>40544</v>
      </c>
      <c r="G66">
        <v>2011</v>
      </c>
    </row>
    <row r="67" spans="1:7" ht="14.25" customHeight="1">
      <c r="A67" t="s">
        <v>137</v>
      </c>
      <c r="B67" t="s">
        <v>265</v>
      </c>
      <c r="C67" s="4" t="s">
        <v>6</v>
      </c>
      <c r="D67" s="1" t="s">
        <v>266</v>
      </c>
      <c r="E67">
        <v>1.6</v>
      </c>
      <c r="F67" s="32">
        <v>40544</v>
      </c>
      <c r="G67">
        <v>2011</v>
      </c>
    </row>
    <row r="68" spans="1:7" ht="14.25" customHeight="1">
      <c r="A68" t="s">
        <v>137</v>
      </c>
      <c r="B68" t="s">
        <v>267</v>
      </c>
      <c r="C68" s="4" t="s">
        <v>6</v>
      </c>
      <c r="D68" s="1" t="s">
        <v>268</v>
      </c>
      <c r="E68">
        <v>2</v>
      </c>
      <c r="F68" s="32">
        <v>41640</v>
      </c>
      <c r="G68">
        <v>2014</v>
      </c>
    </row>
    <row r="69" spans="1:7" ht="14.25" customHeight="1">
      <c r="A69" t="s">
        <v>137</v>
      </c>
      <c r="B69" t="s">
        <v>269</v>
      </c>
      <c r="C69" s="4" t="s">
        <v>6</v>
      </c>
      <c r="D69" s="1" t="s">
        <v>270</v>
      </c>
      <c r="E69">
        <v>0.68</v>
      </c>
      <c r="F69" s="32">
        <v>41791</v>
      </c>
      <c r="G69">
        <v>2014</v>
      </c>
    </row>
    <row r="70" spans="1:7" ht="14.25" customHeight="1">
      <c r="A70" t="s">
        <v>137</v>
      </c>
      <c r="B70" t="s">
        <v>271</v>
      </c>
      <c r="C70" s="4" t="s">
        <v>6</v>
      </c>
      <c r="D70" s="1" t="s">
        <v>272</v>
      </c>
      <c r="E70">
        <v>3</v>
      </c>
      <c r="F70" s="32">
        <v>42005</v>
      </c>
      <c r="G70">
        <v>2015</v>
      </c>
    </row>
    <row r="71" spans="1:7" ht="14.25" customHeight="1">
      <c r="A71" t="s">
        <v>137</v>
      </c>
      <c r="B71" t="s">
        <v>273</v>
      </c>
      <c r="C71" s="4" t="s">
        <v>6</v>
      </c>
      <c r="D71" s="1" t="s">
        <v>274</v>
      </c>
      <c r="E71">
        <v>0.8</v>
      </c>
      <c r="F71" s="32">
        <v>42005</v>
      </c>
      <c r="G71">
        <v>2015</v>
      </c>
    </row>
    <row r="72" spans="1:7" ht="14.25" customHeight="1">
      <c r="A72" t="s">
        <v>137</v>
      </c>
      <c r="B72" t="s">
        <v>275</v>
      </c>
      <c r="C72" s="4" t="s">
        <v>6</v>
      </c>
      <c r="D72" s="1" t="s">
        <v>276</v>
      </c>
      <c r="E72">
        <v>25</v>
      </c>
      <c r="F72" s="32">
        <v>41275</v>
      </c>
      <c r="G72">
        <v>2013</v>
      </c>
    </row>
    <row r="73" spans="1:7" ht="14.25" customHeight="1">
      <c r="A73" t="s">
        <v>137</v>
      </c>
      <c r="B73" t="s">
        <v>277</v>
      </c>
      <c r="C73" s="4" t="s">
        <v>6</v>
      </c>
      <c r="D73" s="1" t="s">
        <v>278</v>
      </c>
      <c r="E73">
        <v>20</v>
      </c>
      <c r="F73" s="32">
        <v>42125</v>
      </c>
      <c r="G73">
        <v>2015</v>
      </c>
    </row>
    <row r="74" spans="1:7" ht="14.25" customHeight="1">
      <c r="A74" t="s">
        <v>137</v>
      </c>
      <c r="B74" t="s">
        <v>279</v>
      </c>
      <c r="C74" s="4" t="s">
        <v>6</v>
      </c>
      <c r="D74" s="1" t="s">
        <v>280</v>
      </c>
      <c r="E74">
        <v>0.6</v>
      </c>
    </row>
    <row r="75" spans="1:7" ht="14.25" customHeight="1">
      <c r="A75" t="s">
        <v>137</v>
      </c>
      <c r="B75" t="s">
        <v>281</v>
      </c>
      <c r="C75" s="4" t="s">
        <v>6</v>
      </c>
      <c r="D75" s="1" t="s">
        <v>282</v>
      </c>
      <c r="E75">
        <v>1.2</v>
      </c>
      <c r="F75" s="32">
        <v>40634</v>
      </c>
      <c r="G75">
        <v>2011</v>
      </c>
    </row>
    <row r="76" spans="1:7" ht="14.25" customHeight="1">
      <c r="A76" t="s">
        <v>137</v>
      </c>
      <c r="B76" t="s">
        <v>283</v>
      </c>
      <c r="C76" s="4" t="s">
        <v>6</v>
      </c>
      <c r="D76" s="1" t="s">
        <v>284</v>
      </c>
      <c r="E76">
        <v>0.6</v>
      </c>
      <c r="F76" s="32">
        <v>40544</v>
      </c>
      <c r="G76">
        <v>2011</v>
      </c>
    </row>
    <row r="77" spans="1:7" ht="14.25" customHeight="1">
      <c r="A77" t="s">
        <v>137</v>
      </c>
      <c r="B77" t="s">
        <v>285</v>
      </c>
      <c r="C77" s="4" t="s">
        <v>6</v>
      </c>
      <c r="D77" s="1" t="s">
        <v>286</v>
      </c>
      <c r="E77">
        <v>0.82</v>
      </c>
    </row>
    <row r="78" spans="1:7" ht="14.25" customHeight="1">
      <c r="A78" t="s">
        <v>137</v>
      </c>
      <c r="B78" t="s">
        <v>287</v>
      </c>
      <c r="C78" s="4" t="s">
        <v>6</v>
      </c>
      <c r="D78" s="1" t="s">
        <v>288</v>
      </c>
      <c r="E78">
        <v>2.5</v>
      </c>
      <c r="F78" s="32">
        <v>40909</v>
      </c>
      <c r="G78">
        <v>2012</v>
      </c>
    </row>
    <row r="79" spans="1:7" ht="14.25" customHeight="1">
      <c r="A79" t="s">
        <v>137</v>
      </c>
      <c r="B79" t="s">
        <v>289</v>
      </c>
      <c r="C79" s="4" t="s">
        <v>6</v>
      </c>
      <c r="D79" s="1" t="s">
        <v>290</v>
      </c>
      <c r="E79">
        <v>2</v>
      </c>
      <c r="F79" s="32">
        <v>39904</v>
      </c>
      <c r="G79">
        <v>2009</v>
      </c>
    </row>
    <row r="80" spans="1:7" ht="14.25" customHeight="1">
      <c r="A80" t="s">
        <v>137</v>
      </c>
      <c r="B80" t="s">
        <v>291</v>
      </c>
      <c r="C80" s="4" t="s">
        <v>6</v>
      </c>
      <c r="D80" s="1" t="s">
        <v>292</v>
      </c>
      <c r="E80">
        <v>4.0999999999999996</v>
      </c>
      <c r="F80" s="32">
        <v>40544</v>
      </c>
      <c r="G80">
        <v>2011</v>
      </c>
    </row>
    <row r="81" spans="1:7" ht="14.25" customHeight="1">
      <c r="A81" t="s">
        <v>137</v>
      </c>
      <c r="B81" t="s">
        <v>293</v>
      </c>
      <c r="C81" s="4" t="s">
        <v>6</v>
      </c>
      <c r="D81" s="1" t="s">
        <v>294</v>
      </c>
      <c r="E81">
        <v>2</v>
      </c>
      <c r="F81" s="32">
        <v>40422</v>
      </c>
      <c r="G81">
        <v>2011</v>
      </c>
    </row>
    <row r="82" spans="1:7" ht="14.25" customHeight="1">
      <c r="A82" t="s">
        <v>137</v>
      </c>
      <c r="B82" t="s">
        <v>295</v>
      </c>
      <c r="C82" s="4" t="s">
        <v>6</v>
      </c>
      <c r="D82" s="1" t="s">
        <v>296</v>
      </c>
      <c r="E82">
        <v>1.1399999999999999</v>
      </c>
    </row>
    <row r="83" spans="1:7" ht="14.25" customHeight="1">
      <c r="A83" t="s">
        <v>137</v>
      </c>
      <c r="B83" t="s">
        <v>297</v>
      </c>
      <c r="C83" s="4" t="s">
        <v>6</v>
      </c>
      <c r="D83" s="1" t="s">
        <v>298</v>
      </c>
      <c r="E83">
        <v>0.42</v>
      </c>
    </row>
    <row r="84" spans="1:7" ht="14.25" customHeight="1">
      <c r="A84" t="s">
        <v>137</v>
      </c>
      <c r="B84" t="s">
        <v>299</v>
      </c>
      <c r="C84" s="4" t="s">
        <v>6</v>
      </c>
      <c r="D84" s="1" t="s">
        <v>300</v>
      </c>
      <c r="E84">
        <v>0.85</v>
      </c>
    </row>
    <row r="85" spans="1:7" ht="14.25" customHeight="1">
      <c r="A85" t="s">
        <v>137</v>
      </c>
      <c r="B85" t="s">
        <v>301</v>
      </c>
      <c r="C85" s="4" t="s">
        <v>6</v>
      </c>
      <c r="D85" s="1" t="s">
        <v>302</v>
      </c>
      <c r="E85">
        <v>0.45</v>
      </c>
    </row>
    <row r="86" spans="1:7" ht="14.25" customHeight="1">
      <c r="A86" t="s">
        <v>137</v>
      </c>
      <c r="B86" t="s">
        <v>303</v>
      </c>
      <c r="C86" s="4" t="s">
        <v>6</v>
      </c>
      <c r="D86" s="1" t="s">
        <v>304</v>
      </c>
      <c r="E86">
        <v>2.375</v>
      </c>
    </row>
    <row r="87" spans="1:7" ht="14.25" customHeight="1">
      <c r="A87" t="s">
        <v>137</v>
      </c>
      <c r="B87" t="s">
        <v>305</v>
      </c>
      <c r="C87" s="4" t="s">
        <v>6</v>
      </c>
      <c r="D87" s="1" t="s">
        <v>306</v>
      </c>
      <c r="E87">
        <v>1</v>
      </c>
    </row>
    <row r="88" spans="1:7" ht="14.25" customHeight="1">
      <c r="A88" t="s">
        <v>137</v>
      </c>
      <c r="B88" t="s">
        <v>307</v>
      </c>
      <c r="C88" s="4" t="s">
        <v>6</v>
      </c>
      <c r="D88" s="1" t="s">
        <v>308</v>
      </c>
      <c r="E88">
        <v>0.42699999999999999</v>
      </c>
    </row>
    <row r="89" spans="1:7" ht="14.25" customHeight="1">
      <c r="A89" t="s">
        <v>137</v>
      </c>
      <c r="B89" t="s">
        <v>309</v>
      </c>
      <c r="C89" s="4" t="s">
        <v>6</v>
      </c>
      <c r="D89" s="1" t="s">
        <v>310</v>
      </c>
      <c r="E89">
        <v>0.98</v>
      </c>
    </row>
    <row r="90" spans="1:7" ht="14.25" customHeight="1">
      <c r="A90" t="s">
        <v>137</v>
      </c>
      <c r="B90" t="s">
        <v>311</v>
      </c>
      <c r="C90" s="4" t="s">
        <v>6</v>
      </c>
      <c r="D90" s="1" t="s">
        <v>312</v>
      </c>
      <c r="E90">
        <v>0.84799999999999998</v>
      </c>
    </row>
    <row r="91" spans="1:7" ht="14.25" customHeight="1">
      <c r="A91" t="s">
        <v>137</v>
      </c>
      <c r="B91" t="s">
        <v>313</v>
      </c>
      <c r="C91" s="4" t="s">
        <v>6</v>
      </c>
      <c r="D91" s="1" t="s">
        <v>314</v>
      </c>
      <c r="E91">
        <v>0.7</v>
      </c>
    </row>
    <row r="92" spans="1:7" ht="14.25" customHeight="1">
      <c r="A92" t="s">
        <v>137</v>
      </c>
      <c r="B92" t="s">
        <v>315</v>
      </c>
      <c r="C92" s="4" t="s">
        <v>6</v>
      </c>
      <c r="D92" s="1" t="s">
        <v>316</v>
      </c>
      <c r="E92">
        <v>0.52</v>
      </c>
    </row>
    <row r="93" spans="1:7" ht="14.25" customHeight="1">
      <c r="A93" t="s">
        <v>137</v>
      </c>
      <c r="B93" t="s">
        <v>317</v>
      </c>
      <c r="C93" s="4" t="s">
        <v>6</v>
      </c>
      <c r="D93" s="1" t="s">
        <v>318</v>
      </c>
      <c r="E93">
        <v>4</v>
      </c>
    </row>
    <row r="94" spans="1:7" ht="14.25" customHeight="1">
      <c r="A94" t="s">
        <v>137</v>
      </c>
      <c r="B94" t="s">
        <v>319</v>
      </c>
      <c r="C94" s="4" t="s">
        <v>6</v>
      </c>
      <c r="D94" s="1" t="s">
        <v>320</v>
      </c>
      <c r="E94">
        <v>1.75</v>
      </c>
    </row>
    <row r="95" spans="1:7" ht="14.25" customHeight="1">
      <c r="A95" t="s">
        <v>137</v>
      </c>
      <c r="B95" t="s">
        <v>321</v>
      </c>
      <c r="C95" s="4" t="s">
        <v>6</v>
      </c>
      <c r="D95" s="1" t="s">
        <v>322</v>
      </c>
      <c r="E95">
        <v>35</v>
      </c>
    </row>
    <row r="96" spans="1:7" ht="14.25" customHeight="1">
      <c r="A96" t="s">
        <v>137</v>
      </c>
      <c r="B96" t="s">
        <v>323</v>
      </c>
      <c r="C96" s="4" t="s">
        <v>6</v>
      </c>
      <c r="D96" s="1" t="s">
        <v>324</v>
      </c>
      <c r="E96">
        <v>0.5</v>
      </c>
    </row>
    <row r="97" spans="1:7" ht="14.25" customHeight="1">
      <c r="A97" t="s">
        <v>137</v>
      </c>
      <c r="B97" t="s">
        <v>325</v>
      </c>
      <c r="C97" s="4" t="s">
        <v>6</v>
      </c>
      <c r="D97" s="1" t="s">
        <v>326</v>
      </c>
      <c r="E97">
        <v>3.08</v>
      </c>
    </row>
    <row r="98" spans="1:7" ht="14.25" customHeight="1">
      <c r="A98" t="s">
        <v>137</v>
      </c>
      <c r="B98" t="s">
        <v>327</v>
      </c>
      <c r="C98" s="4" t="s">
        <v>6</v>
      </c>
      <c r="D98" s="1" t="s">
        <v>328</v>
      </c>
      <c r="E98">
        <v>2</v>
      </c>
    </row>
    <row r="99" spans="1:7" ht="14.25" customHeight="1">
      <c r="A99" t="s">
        <v>137</v>
      </c>
      <c r="B99" t="s">
        <v>329</v>
      </c>
      <c r="C99" s="4" t="s">
        <v>6</v>
      </c>
      <c r="D99" s="1" t="s">
        <v>330</v>
      </c>
      <c r="E99">
        <v>9</v>
      </c>
    </row>
    <row r="100" spans="1:7" ht="14.25" customHeight="1">
      <c r="A100" t="s">
        <v>137</v>
      </c>
      <c r="B100" t="s">
        <v>331</v>
      </c>
      <c r="C100" s="4" t="s">
        <v>6</v>
      </c>
      <c r="D100" s="1" t="s">
        <v>332</v>
      </c>
      <c r="E100">
        <v>10</v>
      </c>
    </row>
    <row r="101" spans="1:7" ht="14.25" customHeight="1">
      <c r="A101" t="s">
        <v>137</v>
      </c>
      <c r="B101" t="s">
        <v>333</v>
      </c>
      <c r="C101" s="4" t="s">
        <v>6</v>
      </c>
      <c r="D101" s="1" t="s">
        <v>334</v>
      </c>
      <c r="E101">
        <v>1</v>
      </c>
    </row>
    <row r="102" spans="1:7" ht="14.25" customHeight="1">
      <c r="A102" t="s">
        <v>137</v>
      </c>
      <c r="B102" t="s">
        <v>335</v>
      </c>
      <c r="C102" s="4" t="s">
        <v>6</v>
      </c>
      <c r="D102" s="1" t="s">
        <v>336</v>
      </c>
      <c r="E102">
        <v>1.7</v>
      </c>
    </row>
    <row r="103" spans="1:7" ht="14.25" customHeight="1">
      <c r="A103" t="s">
        <v>137</v>
      </c>
      <c r="B103" t="s">
        <v>337</v>
      </c>
      <c r="C103" s="4" t="s">
        <v>6</v>
      </c>
      <c r="D103" s="1" t="s">
        <v>338</v>
      </c>
      <c r="E103">
        <v>0.85</v>
      </c>
    </row>
    <row r="104" spans="1:7" ht="14.25" customHeight="1">
      <c r="A104" t="s">
        <v>137</v>
      </c>
      <c r="B104" t="s">
        <v>339</v>
      </c>
      <c r="C104" s="4" t="s">
        <v>6</v>
      </c>
      <c r="D104" s="1" t="s">
        <v>340</v>
      </c>
      <c r="E104">
        <v>4</v>
      </c>
    </row>
    <row r="105" spans="1:7" ht="14.25" customHeight="1">
      <c r="A105" t="s">
        <v>137</v>
      </c>
      <c r="B105" t="s">
        <v>341</v>
      </c>
      <c r="C105" s="4" t="s">
        <v>6</v>
      </c>
      <c r="D105" s="1" t="s">
        <v>342</v>
      </c>
      <c r="E105">
        <v>0.6</v>
      </c>
    </row>
    <row r="106" spans="1:7" ht="14.25" customHeight="1">
      <c r="A106" t="s">
        <v>137</v>
      </c>
      <c r="B106" t="s">
        <v>343</v>
      </c>
      <c r="C106" s="4" t="s">
        <v>6</v>
      </c>
      <c r="D106" s="1" t="s">
        <v>344</v>
      </c>
      <c r="E106">
        <v>12</v>
      </c>
    </row>
    <row r="107" spans="1:7" ht="14.25" customHeight="1">
      <c r="A107" t="s">
        <v>137</v>
      </c>
      <c r="B107" t="s">
        <v>345</v>
      </c>
      <c r="C107" s="4" t="s">
        <v>6</v>
      </c>
      <c r="D107" s="1" t="s">
        <v>346</v>
      </c>
      <c r="E107">
        <v>12</v>
      </c>
    </row>
    <row r="108" spans="1:7" ht="14.25" customHeight="1">
      <c r="A108" t="s">
        <v>137</v>
      </c>
      <c r="B108" t="s">
        <v>347</v>
      </c>
      <c r="C108" s="4" t="s">
        <v>6</v>
      </c>
      <c r="D108" s="1" t="s">
        <v>348</v>
      </c>
      <c r="E108">
        <v>0.8</v>
      </c>
    </row>
    <row r="109" spans="1:7" ht="14.25" customHeight="1">
      <c r="A109" t="s">
        <v>137</v>
      </c>
      <c r="B109" t="s">
        <v>349</v>
      </c>
      <c r="C109" s="4" t="s">
        <v>6</v>
      </c>
      <c r="D109" s="1" t="s">
        <v>350</v>
      </c>
      <c r="E109">
        <v>0.06</v>
      </c>
      <c r="F109" s="32">
        <v>41548</v>
      </c>
      <c r="G109">
        <v>2014</v>
      </c>
    </row>
    <row r="110" spans="1:7" ht="14.25" customHeight="1">
      <c r="A110" t="s">
        <v>137</v>
      </c>
      <c r="B110" t="s">
        <v>351</v>
      </c>
      <c r="C110" s="4" t="s">
        <v>6</v>
      </c>
      <c r="D110" s="1" t="s">
        <v>352</v>
      </c>
      <c r="E110">
        <v>1.1000000000000001</v>
      </c>
      <c r="F110" s="32">
        <v>41548</v>
      </c>
      <c r="G110">
        <v>2014</v>
      </c>
    </row>
    <row r="111" spans="1:7" ht="14.25" customHeight="1">
      <c r="A111" t="s">
        <v>137</v>
      </c>
      <c r="B111" t="s">
        <v>353</v>
      </c>
      <c r="C111" s="4" t="s">
        <v>6</v>
      </c>
      <c r="D111" s="1" t="s">
        <v>354</v>
      </c>
      <c r="E111">
        <v>0.7</v>
      </c>
    </row>
    <row r="112" spans="1:7" ht="14.25" customHeight="1">
      <c r="A112" t="s">
        <v>137</v>
      </c>
      <c r="B112" t="s">
        <v>355</v>
      </c>
      <c r="C112" s="4" t="s">
        <v>6</v>
      </c>
      <c r="D112" s="1" t="s">
        <v>356</v>
      </c>
      <c r="E112">
        <v>3.4199719129999999</v>
      </c>
      <c r="F112" s="32">
        <v>40087</v>
      </c>
      <c r="G112">
        <v>2010</v>
      </c>
    </row>
    <row r="113" spans="1:7" ht="14.25" customHeight="1">
      <c r="A113" t="s">
        <v>137</v>
      </c>
      <c r="B113" t="s">
        <v>357</v>
      </c>
      <c r="C113" s="4" t="s">
        <v>6</v>
      </c>
      <c r="D113" s="1" t="s">
        <v>358</v>
      </c>
      <c r="E113">
        <v>3.8499683820000001</v>
      </c>
      <c r="F113" s="32">
        <v>40452</v>
      </c>
      <c r="G113">
        <v>2011</v>
      </c>
    </row>
    <row r="114" spans="1:7" ht="14.25" customHeight="1">
      <c r="A114" t="s">
        <v>137</v>
      </c>
      <c r="B114" t="s">
        <v>359</v>
      </c>
      <c r="C114" s="4" t="s">
        <v>6</v>
      </c>
      <c r="D114" s="1" t="s">
        <v>360</v>
      </c>
      <c r="E114">
        <v>0.5</v>
      </c>
      <c r="F114" s="32">
        <v>40817</v>
      </c>
      <c r="G114">
        <v>2012</v>
      </c>
    </row>
    <row r="115" spans="1:7" ht="14.25" customHeight="1">
      <c r="A115" t="s">
        <v>137</v>
      </c>
      <c r="B115" t="s">
        <v>361</v>
      </c>
      <c r="C115" s="4" t="s">
        <v>6</v>
      </c>
      <c r="D115" s="1" t="s">
        <v>362</v>
      </c>
      <c r="E115">
        <v>3.22</v>
      </c>
      <c r="F115" s="32">
        <v>40452</v>
      </c>
      <c r="G115">
        <v>2011</v>
      </c>
    </row>
    <row r="116" spans="1:7" ht="14.25" customHeight="1">
      <c r="A116" t="s">
        <v>137</v>
      </c>
      <c r="B116" t="s">
        <v>363</v>
      </c>
      <c r="C116" s="4" t="s">
        <v>6</v>
      </c>
      <c r="D116" s="1" t="s">
        <v>364</v>
      </c>
      <c r="E116">
        <v>0.6</v>
      </c>
      <c r="F116" s="32">
        <v>41183</v>
      </c>
      <c r="G116">
        <v>2013</v>
      </c>
    </row>
    <row r="117" spans="1:7" ht="14.25" customHeight="1">
      <c r="A117" t="s">
        <v>137</v>
      </c>
      <c r="B117" t="s">
        <v>365</v>
      </c>
      <c r="C117" s="4" t="s">
        <v>6</v>
      </c>
      <c r="D117" s="1" t="s">
        <v>366</v>
      </c>
      <c r="E117">
        <v>1.125</v>
      </c>
      <c r="F117" s="32">
        <v>41183</v>
      </c>
      <c r="G117">
        <v>2013</v>
      </c>
    </row>
    <row r="118" spans="1:7" ht="14.25" customHeight="1">
      <c r="A118" t="s">
        <v>137</v>
      </c>
      <c r="B118" t="s">
        <v>367</v>
      </c>
      <c r="C118" s="4" t="s">
        <v>6</v>
      </c>
      <c r="D118" s="1" t="s">
        <v>368</v>
      </c>
      <c r="E118">
        <v>0.45</v>
      </c>
      <c r="F118" s="32">
        <v>41183</v>
      </c>
      <c r="G118">
        <v>2013</v>
      </c>
    </row>
    <row r="119" spans="1:7" ht="14.25" customHeight="1">
      <c r="A119" t="s">
        <v>137</v>
      </c>
      <c r="B119" t="s">
        <v>369</v>
      </c>
      <c r="C119" s="4" t="s">
        <v>6</v>
      </c>
      <c r="D119" s="1" t="s">
        <v>370</v>
      </c>
      <c r="E119">
        <v>1.6</v>
      </c>
      <c r="F119" s="32">
        <v>41548</v>
      </c>
      <c r="G119">
        <v>2014</v>
      </c>
    </row>
    <row r="120" spans="1:7" ht="14.25" customHeight="1">
      <c r="A120" t="s">
        <v>137</v>
      </c>
      <c r="B120" t="s">
        <v>371</v>
      </c>
      <c r="C120" s="4" t="s">
        <v>6</v>
      </c>
      <c r="D120" s="1" t="s">
        <v>372</v>
      </c>
      <c r="E120">
        <v>2.2000000000000002</v>
      </c>
      <c r="F120" s="32">
        <v>40817</v>
      </c>
      <c r="G120">
        <v>2012</v>
      </c>
    </row>
    <row r="121" spans="1:7" ht="14.25" customHeight="1">
      <c r="A121" t="s">
        <v>137</v>
      </c>
      <c r="B121" t="s">
        <v>373</v>
      </c>
      <c r="C121" s="4" t="s">
        <v>6</v>
      </c>
      <c r="D121" s="1" t="s">
        <v>374</v>
      </c>
      <c r="E121">
        <v>0.85</v>
      </c>
      <c r="F121" s="32">
        <v>40452</v>
      </c>
      <c r="G121">
        <v>2011</v>
      </c>
    </row>
    <row r="122" spans="1:7" ht="14.25" customHeight="1">
      <c r="A122" t="s">
        <v>137</v>
      </c>
      <c r="B122" t="s">
        <v>375</v>
      </c>
      <c r="C122" s="4" t="s">
        <v>6</v>
      </c>
      <c r="D122" s="1" t="s">
        <v>376</v>
      </c>
      <c r="E122">
        <v>0.6</v>
      </c>
      <c r="F122" s="32">
        <v>40817</v>
      </c>
      <c r="G122">
        <v>2012</v>
      </c>
    </row>
    <row r="123" spans="1:7" ht="14.25" customHeight="1">
      <c r="A123" t="s">
        <v>137</v>
      </c>
      <c r="B123" t="s">
        <v>377</v>
      </c>
      <c r="C123" s="4" t="s">
        <v>6</v>
      </c>
      <c r="D123" s="1" t="s">
        <v>378</v>
      </c>
      <c r="E123">
        <v>0.6</v>
      </c>
      <c r="F123" s="32">
        <v>41183</v>
      </c>
      <c r="G123">
        <v>2013</v>
      </c>
    </row>
    <row r="124" spans="1:7" ht="14.25" customHeight="1">
      <c r="A124" t="s">
        <v>137</v>
      </c>
      <c r="B124" t="s">
        <v>379</v>
      </c>
      <c r="C124" s="4" t="s">
        <v>6</v>
      </c>
      <c r="D124" s="1" t="s">
        <v>380</v>
      </c>
      <c r="E124">
        <v>8</v>
      </c>
      <c r="F124" s="32">
        <v>40452</v>
      </c>
      <c r="G124">
        <v>2011</v>
      </c>
    </row>
    <row r="125" spans="1:7" ht="14.25" customHeight="1">
      <c r="A125" t="s">
        <v>137</v>
      </c>
      <c r="B125" t="s">
        <v>381</v>
      </c>
      <c r="C125" s="4" t="s">
        <v>6</v>
      </c>
      <c r="D125" s="1" t="s">
        <v>382</v>
      </c>
      <c r="E125">
        <v>0.95</v>
      </c>
      <c r="F125" s="32">
        <v>41183</v>
      </c>
      <c r="G125">
        <v>2013</v>
      </c>
    </row>
    <row r="126" spans="1:7" ht="14.25" customHeight="1">
      <c r="A126" t="s">
        <v>137</v>
      </c>
      <c r="B126" t="s">
        <v>383</v>
      </c>
      <c r="C126" s="4" t="s">
        <v>6</v>
      </c>
      <c r="D126" s="1" t="s">
        <v>384</v>
      </c>
      <c r="E126">
        <v>2.5</v>
      </c>
      <c r="F126" s="32">
        <v>41183</v>
      </c>
      <c r="G126">
        <v>2013</v>
      </c>
    </row>
    <row r="127" spans="1:7" ht="14.25" customHeight="1">
      <c r="A127" t="s">
        <v>137</v>
      </c>
      <c r="B127" t="s">
        <v>385</v>
      </c>
      <c r="C127" s="4" t="s">
        <v>6</v>
      </c>
      <c r="D127" s="1" t="s">
        <v>386</v>
      </c>
      <c r="E127">
        <v>1.1399999999999999</v>
      </c>
      <c r="F127" s="32">
        <v>40817</v>
      </c>
      <c r="G127">
        <v>2012</v>
      </c>
    </row>
    <row r="128" spans="1:7" ht="14.25" customHeight="1">
      <c r="A128" t="s">
        <v>137</v>
      </c>
      <c r="B128" t="s">
        <v>387</v>
      </c>
      <c r="C128" s="4" t="s">
        <v>6</v>
      </c>
      <c r="D128" s="1" t="s">
        <v>388</v>
      </c>
      <c r="E128">
        <v>1.5</v>
      </c>
      <c r="F128" s="32">
        <v>41183</v>
      </c>
      <c r="G128">
        <v>2013</v>
      </c>
    </row>
    <row r="129" spans="1:7" ht="14.25" customHeight="1">
      <c r="A129" t="s">
        <v>137</v>
      </c>
      <c r="B129" t="s">
        <v>389</v>
      </c>
      <c r="C129" s="4" t="s">
        <v>6</v>
      </c>
      <c r="D129" s="1" t="s">
        <v>390</v>
      </c>
      <c r="E129">
        <v>2.6819999999999999</v>
      </c>
      <c r="F129" s="32">
        <v>40817</v>
      </c>
      <c r="G129">
        <v>2012</v>
      </c>
    </row>
    <row r="130" spans="1:7" ht="14.25" customHeight="1">
      <c r="A130" t="s">
        <v>137</v>
      </c>
      <c r="B130" t="s">
        <v>391</v>
      </c>
      <c r="C130" s="4" t="s">
        <v>6</v>
      </c>
      <c r="D130" s="1" t="s">
        <v>392</v>
      </c>
      <c r="E130">
        <v>1.53</v>
      </c>
      <c r="F130" s="32">
        <v>40452</v>
      </c>
      <c r="G130">
        <v>2011</v>
      </c>
    </row>
    <row r="131" spans="1:7" ht="14.25" customHeight="1">
      <c r="A131" t="s">
        <v>137</v>
      </c>
      <c r="B131" t="s">
        <v>393</v>
      </c>
      <c r="C131" s="4" t="s">
        <v>6</v>
      </c>
      <c r="D131" s="1" t="s">
        <v>394</v>
      </c>
      <c r="E131">
        <v>1</v>
      </c>
    </row>
    <row r="132" spans="1:7" ht="14.25" customHeight="1">
      <c r="A132" t="s">
        <v>137</v>
      </c>
      <c r="B132" t="s">
        <v>395</v>
      </c>
      <c r="C132" s="4" t="s">
        <v>6</v>
      </c>
      <c r="D132" s="1" t="s">
        <v>396</v>
      </c>
      <c r="E132">
        <v>0.4</v>
      </c>
      <c r="F132" s="32">
        <v>41913</v>
      </c>
      <c r="G132">
        <v>2015</v>
      </c>
    </row>
    <row r="133" spans="1:7" ht="14.25" customHeight="1">
      <c r="A133" t="s">
        <v>137</v>
      </c>
      <c r="B133" t="s">
        <v>397</v>
      </c>
      <c r="C133" s="4" t="s">
        <v>6</v>
      </c>
      <c r="D133" s="1" t="s">
        <v>398</v>
      </c>
      <c r="E133">
        <v>0.74</v>
      </c>
      <c r="F133" s="32">
        <v>41548</v>
      </c>
      <c r="G133">
        <v>2014</v>
      </c>
    </row>
    <row r="134" spans="1:7" ht="14.25" customHeight="1">
      <c r="A134" t="s">
        <v>137</v>
      </c>
      <c r="B134" t="s">
        <v>399</v>
      </c>
      <c r="C134" s="4" t="s">
        <v>6</v>
      </c>
      <c r="D134" s="1" t="s">
        <v>400</v>
      </c>
      <c r="E134">
        <v>0.45</v>
      </c>
    </row>
    <row r="135" spans="1:7" ht="14.25" customHeight="1">
      <c r="A135" t="s">
        <v>137</v>
      </c>
      <c r="B135" t="s">
        <v>401</v>
      </c>
      <c r="C135" s="4" t="s">
        <v>6</v>
      </c>
      <c r="D135" s="1" t="s">
        <v>402</v>
      </c>
      <c r="E135">
        <v>0.33100000000000002</v>
      </c>
      <c r="F135" s="32">
        <v>41548</v>
      </c>
      <c r="G135">
        <v>2014</v>
      </c>
    </row>
    <row r="136" spans="1:7" ht="14.25" customHeight="1">
      <c r="A136" t="s">
        <v>137</v>
      </c>
      <c r="B136" t="s">
        <v>403</v>
      </c>
      <c r="C136" s="4" t="s">
        <v>6</v>
      </c>
      <c r="D136" s="1" t="s">
        <v>404</v>
      </c>
      <c r="E136">
        <v>3</v>
      </c>
      <c r="F136" s="32">
        <v>41183</v>
      </c>
      <c r="G136">
        <v>2013</v>
      </c>
    </row>
    <row r="137" spans="1:7" ht="14.25" customHeight="1">
      <c r="A137" t="s">
        <v>137</v>
      </c>
      <c r="B137" t="s">
        <v>405</v>
      </c>
      <c r="C137" s="4" t="s">
        <v>6</v>
      </c>
      <c r="D137" s="1" t="s">
        <v>406</v>
      </c>
      <c r="E137">
        <v>1.25</v>
      </c>
    </row>
    <row r="138" spans="1:7" ht="14.25" customHeight="1">
      <c r="A138" t="s">
        <v>137</v>
      </c>
      <c r="B138" t="s">
        <v>407</v>
      </c>
      <c r="C138" s="4" t="s">
        <v>6</v>
      </c>
      <c r="D138" s="1" t="s">
        <v>408</v>
      </c>
      <c r="E138">
        <v>0.4</v>
      </c>
      <c r="F138" s="32">
        <v>40452</v>
      </c>
      <c r="G138">
        <v>2011</v>
      </c>
    </row>
    <row r="139" spans="1:7" ht="14.25" customHeight="1">
      <c r="A139" t="s">
        <v>137</v>
      </c>
      <c r="B139" t="s">
        <v>409</v>
      </c>
      <c r="C139" s="4" t="s">
        <v>6</v>
      </c>
      <c r="D139" s="1" t="s">
        <v>410</v>
      </c>
      <c r="E139">
        <v>2</v>
      </c>
      <c r="F139" s="32">
        <v>40452</v>
      </c>
      <c r="G139">
        <v>2011</v>
      </c>
    </row>
    <row r="140" spans="1:7" ht="14.25" customHeight="1">
      <c r="A140" t="s">
        <v>137</v>
      </c>
      <c r="B140" t="s">
        <v>411</v>
      </c>
      <c r="C140" s="4" t="s">
        <v>6</v>
      </c>
      <c r="D140" s="1" t="s">
        <v>412</v>
      </c>
      <c r="E140">
        <v>0.75</v>
      </c>
      <c r="F140" s="32">
        <v>41548</v>
      </c>
      <c r="G140">
        <v>2014</v>
      </c>
    </row>
    <row r="141" spans="1:7" ht="14.25" customHeight="1">
      <c r="A141" t="s">
        <v>137</v>
      </c>
      <c r="B141" t="s">
        <v>413</v>
      </c>
      <c r="C141" s="4" t="s">
        <v>6</v>
      </c>
      <c r="D141" s="1" t="s">
        <v>414</v>
      </c>
      <c r="E141">
        <v>0.96199999999999997</v>
      </c>
      <c r="F141" s="32">
        <v>41183</v>
      </c>
      <c r="G141">
        <v>2013</v>
      </c>
    </row>
    <row r="142" spans="1:7" ht="14.25" customHeight="1">
      <c r="A142" t="s">
        <v>137</v>
      </c>
      <c r="B142" t="s">
        <v>415</v>
      </c>
      <c r="C142" s="4" t="s">
        <v>6</v>
      </c>
      <c r="D142" s="1" t="s">
        <v>416</v>
      </c>
      <c r="E142">
        <v>1</v>
      </c>
      <c r="F142" s="32">
        <v>40879</v>
      </c>
      <c r="G142">
        <v>2012</v>
      </c>
    </row>
    <row r="143" spans="1:7" ht="14.25" customHeight="1">
      <c r="A143" t="s">
        <v>137</v>
      </c>
      <c r="B143" t="s">
        <v>417</v>
      </c>
      <c r="C143" s="4" t="s">
        <v>6</v>
      </c>
      <c r="D143" s="1" t="s">
        <v>418</v>
      </c>
      <c r="E143">
        <v>0.6</v>
      </c>
      <c r="F143" s="32">
        <v>41548</v>
      </c>
      <c r="G143">
        <v>2014</v>
      </c>
    </row>
    <row r="144" spans="1:7" ht="14.25" customHeight="1">
      <c r="A144" t="s">
        <v>137</v>
      </c>
      <c r="B144" t="s">
        <v>419</v>
      </c>
      <c r="C144" s="4" t="s">
        <v>6</v>
      </c>
      <c r="D144" s="1" t="s">
        <v>420</v>
      </c>
      <c r="E144">
        <v>0.46</v>
      </c>
      <c r="F144" s="32">
        <v>40452</v>
      </c>
      <c r="G144">
        <v>2011</v>
      </c>
    </row>
    <row r="145" spans="1:7" ht="14.25" customHeight="1">
      <c r="A145" t="s">
        <v>137</v>
      </c>
      <c r="B145" t="s">
        <v>421</v>
      </c>
      <c r="C145" s="4" t="s">
        <v>6</v>
      </c>
      <c r="D145" s="1" t="s">
        <v>422</v>
      </c>
      <c r="E145">
        <v>1.59</v>
      </c>
      <c r="F145" s="32">
        <v>41183</v>
      </c>
      <c r="G145">
        <v>2013</v>
      </c>
    </row>
    <row r="146" spans="1:7" ht="14.25" customHeight="1">
      <c r="A146" t="s">
        <v>137</v>
      </c>
      <c r="B146" t="s">
        <v>423</v>
      </c>
      <c r="C146" s="4" t="s">
        <v>6</v>
      </c>
      <c r="D146" s="1" t="s">
        <v>424</v>
      </c>
      <c r="E146">
        <v>1.8</v>
      </c>
      <c r="F146" s="32">
        <v>40452</v>
      </c>
      <c r="G146">
        <v>2011</v>
      </c>
    </row>
    <row r="147" spans="1:7" ht="14.25" customHeight="1">
      <c r="A147" t="s">
        <v>137</v>
      </c>
      <c r="B147" t="s">
        <v>425</v>
      </c>
      <c r="C147" s="4" t="s">
        <v>6</v>
      </c>
      <c r="D147" s="1" t="s">
        <v>426</v>
      </c>
      <c r="E147">
        <v>1</v>
      </c>
      <c r="F147" s="32">
        <v>41548</v>
      </c>
      <c r="G147">
        <v>2014</v>
      </c>
    </row>
    <row r="148" spans="1:7" ht="14.25" customHeight="1">
      <c r="A148" t="s">
        <v>137</v>
      </c>
      <c r="B148" t="s">
        <v>427</v>
      </c>
      <c r="C148" s="4" t="s">
        <v>6</v>
      </c>
      <c r="D148" s="1" t="s">
        <v>428</v>
      </c>
      <c r="E148">
        <v>4.5</v>
      </c>
      <c r="F148" s="32">
        <v>40452</v>
      </c>
      <c r="G148">
        <v>2011</v>
      </c>
    </row>
    <row r="149" spans="1:7" ht="14.25" customHeight="1">
      <c r="A149" t="s">
        <v>137</v>
      </c>
      <c r="B149" t="s">
        <v>429</v>
      </c>
      <c r="C149" s="4" t="s">
        <v>6</v>
      </c>
      <c r="D149" s="1" t="s">
        <v>430</v>
      </c>
      <c r="E149">
        <v>0.6</v>
      </c>
    </row>
    <row r="150" spans="1:7" ht="14.25" customHeight="1">
      <c r="A150" t="s">
        <v>137</v>
      </c>
      <c r="B150" t="s">
        <v>431</v>
      </c>
      <c r="C150" s="4" t="s">
        <v>6</v>
      </c>
      <c r="D150" s="1" t="s">
        <v>432</v>
      </c>
      <c r="E150">
        <v>0.6</v>
      </c>
      <c r="F150" s="32">
        <v>41548</v>
      </c>
      <c r="G150">
        <v>2014</v>
      </c>
    </row>
    <row r="151" spans="1:7" ht="14.25" customHeight="1">
      <c r="A151" t="s">
        <v>137</v>
      </c>
      <c r="B151" t="s">
        <v>433</v>
      </c>
      <c r="C151" s="4" t="s">
        <v>6</v>
      </c>
      <c r="D151" s="1" t="s">
        <v>434</v>
      </c>
      <c r="E151">
        <v>3.66</v>
      </c>
      <c r="F151" s="32">
        <v>40452</v>
      </c>
      <c r="G151">
        <v>2011</v>
      </c>
    </row>
    <row r="152" spans="1:7" ht="14.25" customHeight="1">
      <c r="A152" t="s">
        <v>137</v>
      </c>
      <c r="B152" t="s">
        <v>435</v>
      </c>
      <c r="C152" s="4" t="s">
        <v>6</v>
      </c>
      <c r="D152" s="1" t="s">
        <v>436</v>
      </c>
      <c r="E152">
        <v>0.9</v>
      </c>
      <c r="F152" s="32">
        <v>41183</v>
      </c>
      <c r="G152">
        <v>2013</v>
      </c>
    </row>
    <row r="153" spans="1:7" ht="14.25" customHeight="1">
      <c r="A153" t="s">
        <v>137</v>
      </c>
      <c r="B153" t="s">
        <v>437</v>
      </c>
      <c r="C153" s="4" t="s">
        <v>6</v>
      </c>
      <c r="D153" s="1" t="s">
        <v>438</v>
      </c>
      <c r="E153">
        <v>0.4</v>
      </c>
      <c r="F153" s="32">
        <v>40817</v>
      </c>
      <c r="G153">
        <v>2012</v>
      </c>
    </row>
    <row r="154" spans="1:7" ht="14.25" customHeight="1">
      <c r="A154" t="s">
        <v>137</v>
      </c>
      <c r="B154" t="s">
        <v>439</v>
      </c>
      <c r="C154" s="4" t="s">
        <v>6</v>
      </c>
      <c r="D154" s="1" t="s">
        <v>440</v>
      </c>
      <c r="E154">
        <v>3.62</v>
      </c>
      <c r="F154" s="32">
        <v>40817</v>
      </c>
      <c r="G154">
        <v>2012</v>
      </c>
    </row>
    <row r="155" spans="1:7" ht="14.25" customHeight="1">
      <c r="A155" t="s">
        <v>137</v>
      </c>
      <c r="B155" t="s">
        <v>441</v>
      </c>
      <c r="C155" s="4" t="s">
        <v>6</v>
      </c>
      <c r="D155" s="1" t="s">
        <v>442</v>
      </c>
      <c r="E155">
        <v>1.3</v>
      </c>
    </row>
    <row r="156" spans="1:7" ht="14.25" customHeight="1">
      <c r="A156" t="s">
        <v>137</v>
      </c>
      <c r="B156" t="s">
        <v>443</v>
      </c>
      <c r="C156" s="4" t="s">
        <v>6</v>
      </c>
      <c r="D156" s="1" t="s">
        <v>444</v>
      </c>
      <c r="E156">
        <v>0.5</v>
      </c>
      <c r="F156" s="32">
        <v>41548</v>
      </c>
      <c r="G156">
        <v>2014</v>
      </c>
    </row>
    <row r="157" spans="1:7" ht="14.25" customHeight="1">
      <c r="A157" t="s">
        <v>137</v>
      </c>
      <c r="B157" t="s">
        <v>445</v>
      </c>
      <c r="C157" s="4" t="s">
        <v>6</v>
      </c>
      <c r="D157" s="1" t="s">
        <v>446</v>
      </c>
      <c r="E157">
        <v>1.7</v>
      </c>
      <c r="F157" s="32">
        <v>40452</v>
      </c>
      <c r="G157">
        <v>2011</v>
      </c>
    </row>
    <row r="158" spans="1:7" ht="14.25" customHeight="1">
      <c r="A158" t="s">
        <v>137</v>
      </c>
      <c r="B158" t="s">
        <v>447</v>
      </c>
      <c r="C158" s="4" t="s">
        <v>6</v>
      </c>
      <c r="D158" s="1" t="s">
        <v>448</v>
      </c>
      <c r="E158">
        <v>2</v>
      </c>
      <c r="F158" s="32">
        <v>40452</v>
      </c>
      <c r="G158">
        <v>2011</v>
      </c>
    </row>
    <row r="159" spans="1:7" ht="14.25" customHeight="1">
      <c r="A159" t="s">
        <v>137</v>
      </c>
      <c r="B159" t="s">
        <v>449</v>
      </c>
      <c r="C159" s="4" t="s">
        <v>6</v>
      </c>
      <c r="D159" s="1" t="s">
        <v>450</v>
      </c>
      <c r="E159">
        <v>0.5</v>
      </c>
    </row>
    <row r="160" spans="1:7" ht="14.25" customHeight="1">
      <c r="A160" t="s">
        <v>137</v>
      </c>
      <c r="B160" t="s">
        <v>451</v>
      </c>
      <c r="C160" s="4" t="s">
        <v>6</v>
      </c>
      <c r="D160" s="1" t="s">
        <v>452</v>
      </c>
      <c r="E160">
        <v>0.65</v>
      </c>
    </row>
    <row r="161" spans="1:7" ht="14.25" customHeight="1">
      <c r="A161" t="s">
        <v>137</v>
      </c>
      <c r="B161" t="s">
        <v>453</v>
      </c>
      <c r="C161" s="4" t="s">
        <v>6</v>
      </c>
      <c r="D161" s="1" t="s">
        <v>454</v>
      </c>
      <c r="E161">
        <v>1.4</v>
      </c>
      <c r="F161" s="32">
        <v>41183</v>
      </c>
      <c r="G161">
        <v>2013</v>
      </c>
    </row>
    <row r="162" spans="1:7" ht="14.25" customHeight="1">
      <c r="A162" t="s">
        <v>137</v>
      </c>
      <c r="B162" t="s">
        <v>455</v>
      </c>
      <c r="C162" s="4" t="s">
        <v>6</v>
      </c>
      <c r="D162" s="1" t="s">
        <v>456</v>
      </c>
      <c r="E162">
        <v>1.3</v>
      </c>
      <c r="F162" s="32">
        <v>41183</v>
      </c>
      <c r="G162">
        <v>2013</v>
      </c>
    </row>
    <row r="163" spans="1:7" ht="14.25" customHeight="1">
      <c r="A163" t="s">
        <v>137</v>
      </c>
      <c r="B163" t="s">
        <v>457</v>
      </c>
      <c r="C163" s="4" t="s">
        <v>6</v>
      </c>
      <c r="D163" s="1" t="s">
        <v>458</v>
      </c>
      <c r="E163">
        <v>2.2496999999999998</v>
      </c>
      <c r="F163" s="32">
        <v>40452</v>
      </c>
      <c r="G163">
        <v>2011</v>
      </c>
    </row>
    <row r="164" spans="1:7" ht="14.25" customHeight="1">
      <c r="A164" t="s">
        <v>137</v>
      </c>
      <c r="B164" t="s">
        <v>459</v>
      </c>
      <c r="C164" s="4" t="s">
        <v>6</v>
      </c>
      <c r="D164" s="1" t="s">
        <v>460</v>
      </c>
      <c r="E164">
        <v>2.2999999999999998</v>
      </c>
      <c r="F164" s="32">
        <v>40817</v>
      </c>
      <c r="G164">
        <v>2012</v>
      </c>
    </row>
    <row r="165" spans="1:7" ht="14.25" customHeight="1">
      <c r="A165" t="s">
        <v>137</v>
      </c>
      <c r="B165" t="s">
        <v>461</v>
      </c>
      <c r="C165" s="4" t="s">
        <v>6</v>
      </c>
      <c r="D165" s="1" t="s">
        <v>462</v>
      </c>
      <c r="E165">
        <v>0.65</v>
      </c>
      <c r="F165" s="32">
        <v>41183</v>
      </c>
      <c r="G165">
        <v>2013</v>
      </c>
    </row>
    <row r="166" spans="1:7" ht="14.25" customHeight="1">
      <c r="A166" t="s">
        <v>137</v>
      </c>
      <c r="B166" t="s">
        <v>463</v>
      </c>
      <c r="C166" s="4" t="s">
        <v>6</v>
      </c>
      <c r="D166" s="1" t="s">
        <v>464</v>
      </c>
      <c r="E166">
        <v>0.75</v>
      </c>
    </row>
    <row r="167" spans="1:7" ht="14.25" customHeight="1">
      <c r="A167" t="s">
        <v>137</v>
      </c>
      <c r="B167" t="s">
        <v>465</v>
      </c>
      <c r="C167" s="4" t="s">
        <v>6</v>
      </c>
      <c r="D167" s="1" t="s">
        <v>466</v>
      </c>
      <c r="E167">
        <v>1.1000000000000001</v>
      </c>
      <c r="F167" s="32">
        <v>41548</v>
      </c>
      <c r="G167">
        <v>2014</v>
      </c>
    </row>
    <row r="168" spans="1:7" ht="14.25" customHeight="1">
      <c r="A168" t="s">
        <v>137</v>
      </c>
      <c r="B168" t="s">
        <v>467</v>
      </c>
      <c r="C168" s="4" t="s">
        <v>6</v>
      </c>
      <c r="D168" s="1" t="s">
        <v>468</v>
      </c>
      <c r="E168">
        <v>0.4</v>
      </c>
      <c r="F168" s="32">
        <v>40817</v>
      </c>
      <c r="G168">
        <v>2012</v>
      </c>
    </row>
    <row r="169" spans="1:7" ht="14.25" customHeight="1">
      <c r="A169" t="s">
        <v>137</v>
      </c>
      <c r="B169" t="s">
        <v>469</v>
      </c>
      <c r="C169" s="4" t="s">
        <v>6</v>
      </c>
      <c r="D169" s="1" t="s">
        <v>470</v>
      </c>
      <c r="E169">
        <v>3.75</v>
      </c>
      <c r="F169" s="32">
        <v>40817</v>
      </c>
      <c r="G169">
        <v>2012</v>
      </c>
    </row>
    <row r="170" spans="1:7" ht="14.25" customHeight="1">
      <c r="A170" t="s">
        <v>137</v>
      </c>
      <c r="B170" t="s">
        <v>471</v>
      </c>
      <c r="C170" s="4" t="s">
        <v>6</v>
      </c>
      <c r="D170" s="1" t="s">
        <v>472</v>
      </c>
      <c r="E170">
        <v>17</v>
      </c>
      <c r="F170" s="32">
        <v>41183</v>
      </c>
      <c r="G170">
        <v>2013</v>
      </c>
    </row>
    <row r="171" spans="1:7" ht="14.25" customHeight="1">
      <c r="A171" t="s">
        <v>137</v>
      </c>
      <c r="B171" t="s">
        <v>473</v>
      </c>
      <c r="C171" s="4" t="s">
        <v>6</v>
      </c>
      <c r="D171" s="1" t="s">
        <v>474</v>
      </c>
      <c r="E171">
        <v>7</v>
      </c>
      <c r="F171" s="32">
        <v>39538</v>
      </c>
      <c r="G171">
        <v>2007</v>
      </c>
    </row>
    <row r="172" spans="1:7" ht="14.25" customHeight="1">
      <c r="A172" t="s">
        <v>137</v>
      </c>
      <c r="B172" t="s">
        <v>475</v>
      </c>
      <c r="C172" s="4" t="s">
        <v>6</v>
      </c>
      <c r="D172" s="1" t="s">
        <v>476</v>
      </c>
      <c r="E172">
        <v>50</v>
      </c>
      <c r="F172" s="32">
        <v>40452</v>
      </c>
      <c r="G172">
        <v>2011</v>
      </c>
    </row>
    <row r="173" spans="1:7" ht="14.25" customHeight="1">
      <c r="A173" t="s">
        <v>137</v>
      </c>
      <c r="B173" t="s">
        <v>477</v>
      </c>
      <c r="C173" s="4" t="s">
        <v>6</v>
      </c>
      <c r="D173" s="1" t="s">
        <v>478</v>
      </c>
      <c r="E173">
        <v>2</v>
      </c>
      <c r="F173" s="32">
        <v>41183</v>
      </c>
      <c r="G173">
        <v>2013</v>
      </c>
    </row>
    <row r="174" spans="1:7" ht="14.25" customHeight="1">
      <c r="A174" t="s">
        <v>137</v>
      </c>
      <c r="B174" t="s">
        <v>479</v>
      </c>
      <c r="C174" s="4" t="s">
        <v>6</v>
      </c>
      <c r="D174" s="1" t="s">
        <v>480</v>
      </c>
      <c r="E174">
        <v>5.9</v>
      </c>
      <c r="F174" s="32">
        <v>40817</v>
      </c>
      <c r="G174">
        <v>2012</v>
      </c>
    </row>
    <row r="175" spans="1:7" ht="14.25" customHeight="1">
      <c r="A175" t="s">
        <v>137</v>
      </c>
      <c r="B175" t="s">
        <v>481</v>
      </c>
      <c r="C175" s="4" t="s">
        <v>6</v>
      </c>
      <c r="D175" s="1" t="s">
        <v>482</v>
      </c>
      <c r="E175">
        <v>9</v>
      </c>
      <c r="F175" s="32">
        <v>40452</v>
      </c>
      <c r="G175">
        <v>2011</v>
      </c>
    </row>
    <row r="176" spans="1:7" ht="14.25" customHeight="1">
      <c r="A176" t="s">
        <v>137</v>
      </c>
      <c r="B176" t="s">
        <v>483</v>
      </c>
      <c r="C176" s="4" t="s">
        <v>6</v>
      </c>
      <c r="D176" s="1" t="s">
        <v>484</v>
      </c>
      <c r="E176">
        <v>26</v>
      </c>
      <c r="F176" s="32">
        <v>40817</v>
      </c>
      <c r="G176">
        <v>2012</v>
      </c>
    </row>
    <row r="177" spans="1:7" ht="14.25" customHeight="1">
      <c r="A177" t="s">
        <v>137</v>
      </c>
      <c r="B177" t="s">
        <v>485</v>
      </c>
      <c r="C177" s="4" t="s">
        <v>6</v>
      </c>
      <c r="D177" s="1" t="s">
        <v>486</v>
      </c>
      <c r="E177">
        <v>2.8179768570000001</v>
      </c>
      <c r="F177" s="32">
        <v>41548</v>
      </c>
      <c r="G177">
        <v>2014</v>
      </c>
    </row>
    <row r="178" spans="1:7" ht="14.25" customHeight="1">
      <c r="A178" t="s">
        <v>137</v>
      </c>
      <c r="B178" t="s">
        <v>487</v>
      </c>
      <c r="C178" s="4" t="s">
        <v>6</v>
      </c>
      <c r="D178" s="1" t="s">
        <v>488</v>
      </c>
      <c r="E178">
        <v>4.5</v>
      </c>
      <c r="F178" s="32">
        <v>40452</v>
      </c>
      <c r="G178">
        <v>2011</v>
      </c>
    </row>
    <row r="179" spans="1:7" ht="14.25" customHeight="1">
      <c r="A179" t="s">
        <v>137</v>
      </c>
      <c r="B179" t="s">
        <v>489</v>
      </c>
      <c r="C179" s="4" t="s">
        <v>6</v>
      </c>
      <c r="D179" s="1" t="s">
        <v>490</v>
      </c>
      <c r="E179">
        <v>6</v>
      </c>
      <c r="F179" s="32">
        <v>40452</v>
      </c>
      <c r="G179">
        <v>2011</v>
      </c>
    </row>
    <row r="180" spans="1:7" ht="14.25" customHeight="1">
      <c r="A180" t="s">
        <v>137</v>
      </c>
      <c r="B180" t="s">
        <v>491</v>
      </c>
      <c r="C180" s="4" t="s">
        <v>6</v>
      </c>
      <c r="D180" s="1" t="s">
        <v>492</v>
      </c>
      <c r="E180">
        <v>2.0879828520000001</v>
      </c>
      <c r="F180" s="32">
        <v>41183</v>
      </c>
      <c r="G180">
        <v>2013</v>
      </c>
    </row>
    <row r="181" spans="1:7" ht="14.25" customHeight="1">
      <c r="A181" t="s">
        <v>137</v>
      </c>
      <c r="B181" t="s">
        <v>493</v>
      </c>
      <c r="C181" s="4" t="s">
        <v>6</v>
      </c>
      <c r="D181" s="1" t="s">
        <v>494</v>
      </c>
      <c r="E181">
        <v>6.09</v>
      </c>
      <c r="F181" s="32">
        <v>40452</v>
      </c>
      <c r="G181">
        <v>2011</v>
      </c>
    </row>
    <row r="182" spans="1:7" ht="14.25" customHeight="1">
      <c r="A182" t="s">
        <v>137</v>
      </c>
      <c r="B182" t="s">
        <v>495</v>
      </c>
      <c r="C182" s="4" t="s">
        <v>6</v>
      </c>
      <c r="D182" s="1" t="s">
        <v>496</v>
      </c>
      <c r="E182">
        <v>20</v>
      </c>
      <c r="F182" s="32">
        <v>41183</v>
      </c>
      <c r="G182">
        <v>2013</v>
      </c>
    </row>
    <row r="183" spans="1:7" ht="14.25" customHeight="1">
      <c r="A183" t="s">
        <v>137</v>
      </c>
      <c r="B183" t="s">
        <v>497</v>
      </c>
      <c r="C183" s="4" t="s">
        <v>6</v>
      </c>
      <c r="D183" s="1" t="s">
        <v>498</v>
      </c>
      <c r="E183">
        <v>4.2</v>
      </c>
      <c r="F183" s="32">
        <v>40452</v>
      </c>
      <c r="G183">
        <v>2011</v>
      </c>
    </row>
    <row r="184" spans="1:7" ht="14.25" customHeight="1">
      <c r="A184" t="s">
        <v>137</v>
      </c>
      <c r="B184" t="s">
        <v>499</v>
      </c>
      <c r="C184" s="4" t="s">
        <v>6</v>
      </c>
      <c r="D184" s="1" t="s">
        <v>500</v>
      </c>
      <c r="E184">
        <v>1.85</v>
      </c>
      <c r="F184" s="32">
        <v>41548</v>
      </c>
      <c r="G184">
        <v>2014</v>
      </c>
    </row>
    <row r="185" spans="1:7" ht="14.25" customHeight="1">
      <c r="A185" t="s">
        <v>137</v>
      </c>
      <c r="B185" t="s">
        <v>501</v>
      </c>
      <c r="C185" s="4" t="s">
        <v>6</v>
      </c>
      <c r="D185" s="1" t="s">
        <v>502</v>
      </c>
      <c r="E185">
        <v>1.25</v>
      </c>
      <c r="F185" s="32">
        <v>41548</v>
      </c>
      <c r="G185">
        <v>2014</v>
      </c>
    </row>
    <row r="186" spans="1:7" ht="14.25" customHeight="1">
      <c r="A186" t="s">
        <v>137</v>
      </c>
      <c r="B186" t="s">
        <v>503</v>
      </c>
      <c r="C186" s="4" t="s">
        <v>6</v>
      </c>
      <c r="D186" s="1" t="s">
        <v>504</v>
      </c>
      <c r="E186">
        <v>13.6</v>
      </c>
      <c r="F186" s="32">
        <v>40817</v>
      </c>
      <c r="G186">
        <v>2012</v>
      </c>
    </row>
    <row r="187" spans="1:7" ht="14.25" customHeight="1">
      <c r="A187" t="s">
        <v>137</v>
      </c>
      <c r="B187" t="s">
        <v>505</v>
      </c>
      <c r="C187" s="4" t="s">
        <v>6</v>
      </c>
      <c r="D187" s="1" t="s">
        <v>506</v>
      </c>
      <c r="E187">
        <v>6.3</v>
      </c>
      <c r="F187" s="32">
        <v>40817</v>
      </c>
      <c r="G187">
        <v>2012</v>
      </c>
    </row>
    <row r="188" spans="1:7" ht="14.25" customHeight="1">
      <c r="A188" t="s">
        <v>137</v>
      </c>
      <c r="B188" t="s">
        <v>507</v>
      </c>
      <c r="C188" s="4" t="s">
        <v>6</v>
      </c>
      <c r="D188" s="1" t="s">
        <v>508</v>
      </c>
      <c r="E188">
        <v>32.08</v>
      </c>
      <c r="F188" s="32">
        <v>39021</v>
      </c>
      <c r="G188">
        <v>2006</v>
      </c>
    </row>
    <row r="189" spans="1:7" ht="14.25" customHeight="1">
      <c r="A189" t="s">
        <v>137</v>
      </c>
      <c r="B189" t="s">
        <v>509</v>
      </c>
      <c r="C189" s="4" t="s">
        <v>6</v>
      </c>
      <c r="D189" s="1" t="s">
        <v>510</v>
      </c>
      <c r="E189">
        <v>15</v>
      </c>
      <c r="F189" s="32">
        <v>40452</v>
      </c>
      <c r="G189">
        <v>2011</v>
      </c>
    </row>
    <row r="190" spans="1:7" ht="14.25" customHeight="1">
      <c r="A190" t="s">
        <v>137</v>
      </c>
      <c r="B190" t="s">
        <v>511</v>
      </c>
      <c r="C190" s="4" t="s">
        <v>6</v>
      </c>
      <c r="D190" s="1" t="s">
        <v>512</v>
      </c>
      <c r="E190">
        <v>7.28</v>
      </c>
      <c r="F190" s="32">
        <v>41183</v>
      </c>
      <c r="G190">
        <v>2013</v>
      </c>
    </row>
    <row r="191" spans="1:7" ht="14.25" customHeight="1">
      <c r="A191" t="s">
        <v>137</v>
      </c>
      <c r="B191" t="s">
        <v>513</v>
      </c>
      <c r="C191" s="4" t="s">
        <v>6</v>
      </c>
      <c r="D191" s="1" t="s">
        <v>514</v>
      </c>
      <c r="E191">
        <v>8.92</v>
      </c>
      <c r="F191" s="32">
        <v>40817</v>
      </c>
      <c r="G191">
        <v>2012</v>
      </c>
    </row>
    <row r="192" spans="1:7" ht="14.25" customHeight="1">
      <c r="A192" t="s">
        <v>137</v>
      </c>
      <c r="B192" t="s">
        <v>515</v>
      </c>
      <c r="C192" s="4" t="s">
        <v>6</v>
      </c>
      <c r="D192" s="1" t="s">
        <v>516</v>
      </c>
      <c r="E192">
        <v>11.25</v>
      </c>
      <c r="F192" s="32">
        <v>41183</v>
      </c>
      <c r="G192">
        <v>2013</v>
      </c>
    </row>
    <row r="193" spans="1:7" ht="14.25" customHeight="1">
      <c r="A193" t="s">
        <v>137</v>
      </c>
      <c r="B193" t="s">
        <v>517</v>
      </c>
      <c r="C193" s="4" t="s">
        <v>6</v>
      </c>
      <c r="D193" s="1" t="s">
        <v>518</v>
      </c>
      <c r="E193">
        <v>16.2</v>
      </c>
      <c r="F193" s="32">
        <v>40817</v>
      </c>
      <c r="G193">
        <v>2012</v>
      </c>
    </row>
    <row r="194" spans="1:7" ht="14.25" customHeight="1">
      <c r="A194" t="s">
        <v>137</v>
      </c>
      <c r="B194" t="s">
        <v>519</v>
      </c>
      <c r="C194" s="4" t="s">
        <v>6</v>
      </c>
      <c r="D194" s="1" t="s">
        <v>520</v>
      </c>
      <c r="E194">
        <v>3.92</v>
      </c>
      <c r="F194" s="32">
        <v>41183</v>
      </c>
      <c r="G194">
        <v>2013</v>
      </c>
    </row>
    <row r="195" spans="1:7" ht="14.25" customHeight="1">
      <c r="A195" t="s">
        <v>137</v>
      </c>
      <c r="B195" t="s">
        <v>521</v>
      </c>
      <c r="C195" s="4" t="s">
        <v>6</v>
      </c>
      <c r="D195" s="1" t="s">
        <v>522</v>
      </c>
      <c r="E195">
        <v>10.5</v>
      </c>
      <c r="F195" s="32">
        <v>41183</v>
      </c>
      <c r="G195">
        <v>2013</v>
      </c>
    </row>
    <row r="196" spans="1:7" ht="14.25" customHeight="1">
      <c r="A196" t="s">
        <v>137</v>
      </c>
      <c r="B196" t="s">
        <v>523</v>
      </c>
      <c r="C196" s="4" t="s">
        <v>6</v>
      </c>
      <c r="D196" s="1" t="s">
        <v>524</v>
      </c>
      <c r="E196">
        <v>6</v>
      </c>
      <c r="F196" s="32">
        <v>40817</v>
      </c>
      <c r="G196">
        <v>2012</v>
      </c>
    </row>
    <row r="197" spans="1:7" ht="14.25" customHeight="1">
      <c r="A197" t="s">
        <v>137</v>
      </c>
      <c r="B197" t="s">
        <v>525</v>
      </c>
      <c r="C197" s="4" t="s">
        <v>6</v>
      </c>
      <c r="D197" s="1" t="s">
        <v>524</v>
      </c>
      <c r="E197">
        <v>0.7</v>
      </c>
      <c r="F197" s="32">
        <v>40817</v>
      </c>
      <c r="G197">
        <v>2012</v>
      </c>
    </row>
    <row r="198" spans="1:7" ht="14.25" customHeight="1">
      <c r="A198" t="s">
        <v>137</v>
      </c>
      <c r="B198" t="s">
        <v>526</v>
      </c>
      <c r="C198" s="4" t="s">
        <v>6</v>
      </c>
      <c r="D198" s="1" t="s">
        <v>524</v>
      </c>
      <c r="E198">
        <v>7</v>
      </c>
      <c r="F198" s="32">
        <v>40817</v>
      </c>
      <c r="G198">
        <v>2012</v>
      </c>
    </row>
    <row r="199" spans="1:7" ht="14.25" customHeight="1">
      <c r="A199" t="s">
        <v>137</v>
      </c>
      <c r="B199" t="s">
        <v>527</v>
      </c>
      <c r="C199" s="4" t="s">
        <v>6</v>
      </c>
      <c r="D199" s="1" t="s">
        <v>528</v>
      </c>
      <c r="E199">
        <v>4.29</v>
      </c>
      <c r="F199" s="32">
        <v>40452</v>
      </c>
      <c r="G199">
        <v>2011</v>
      </c>
    </row>
    <row r="200" spans="1:7" ht="14.25" customHeight="1">
      <c r="A200" t="s">
        <v>137</v>
      </c>
      <c r="B200" t="s">
        <v>529</v>
      </c>
      <c r="C200" s="4" t="s">
        <v>6</v>
      </c>
      <c r="D200" s="1" t="s">
        <v>530</v>
      </c>
      <c r="E200">
        <v>6.25</v>
      </c>
      <c r="F200" s="32">
        <v>42278</v>
      </c>
      <c r="G200">
        <v>2016</v>
      </c>
    </row>
    <row r="201" spans="1:7" ht="14.25" customHeight="1">
      <c r="A201" t="s">
        <v>137</v>
      </c>
      <c r="B201" t="s">
        <v>531</v>
      </c>
      <c r="C201" s="4" t="s">
        <v>6</v>
      </c>
      <c r="D201" s="1" t="s">
        <v>532</v>
      </c>
      <c r="E201">
        <v>37.700000000000003</v>
      </c>
      <c r="F201" s="32">
        <v>41183</v>
      </c>
      <c r="G201">
        <v>2013</v>
      </c>
    </row>
    <row r="202" spans="1:7" ht="14.25" customHeight="1">
      <c r="A202" t="s">
        <v>137</v>
      </c>
      <c r="B202" t="s">
        <v>533</v>
      </c>
      <c r="C202" s="4" t="s">
        <v>6</v>
      </c>
      <c r="D202" s="1" t="s">
        <v>534</v>
      </c>
      <c r="E202">
        <v>8</v>
      </c>
      <c r="F202" s="32">
        <v>41183</v>
      </c>
      <c r="G202">
        <v>2013</v>
      </c>
    </row>
    <row r="203" spans="1:7" ht="14.25" customHeight="1">
      <c r="A203" t="s">
        <v>137</v>
      </c>
      <c r="B203" t="s">
        <v>535</v>
      </c>
      <c r="C203" s="4" t="s">
        <v>6</v>
      </c>
      <c r="D203" s="1" t="s">
        <v>536</v>
      </c>
      <c r="E203">
        <v>7</v>
      </c>
      <c r="F203" s="32">
        <v>41183</v>
      </c>
      <c r="G203">
        <v>2013</v>
      </c>
    </row>
    <row r="204" spans="1:7" ht="14.25" customHeight="1">
      <c r="A204" t="s">
        <v>137</v>
      </c>
      <c r="B204" t="s">
        <v>537</v>
      </c>
      <c r="C204" s="4" t="s">
        <v>6</v>
      </c>
      <c r="D204" s="1" t="s">
        <v>538</v>
      </c>
      <c r="E204">
        <v>3.8</v>
      </c>
      <c r="F204" s="32">
        <v>41183</v>
      </c>
      <c r="G204">
        <v>2013</v>
      </c>
    </row>
    <row r="205" spans="1:7" ht="14.25" customHeight="1">
      <c r="A205" t="s">
        <v>137</v>
      </c>
      <c r="B205" t="s">
        <v>539</v>
      </c>
      <c r="C205" s="4" t="s">
        <v>6</v>
      </c>
      <c r="D205" s="1" t="s">
        <v>540</v>
      </c>
      <c r="E205">
        <v>1.6</v>
      </c>
      <c r="F205" s="32">
        <v>40817</v>
      </c>
      <c r="G205">
        <v>2012</v>
      </c>
    </row>
    <row r="206" spans="1:7" ht="14.25" customHeight="1">
      <c r="A206" t="s">
        <v>137</v>
      </c>
      <c r="B206" t="s">
        <v>541</v>
      </c>
      <c r="C206" s="4" t="s">
        <v>6</v>
      </c>
      <c r="D206" s="1" t="s">
        <v>542</v>
      </c>
      <c r="E206">
        <v>0.6</v>
      </c>
      <c r="F206" s="32">
        <v>41913</v>
      </c>
      <c r="G206">
        <v>2015</v>
      </c>
    </row>
    <row r="207" spans="1:7" ht="14.25" customHeight="1">
      <c r="A207" t="s">
        <v>137</v>
      </c>
      <c r="B207" t="s">
        <v>543</v>
      </c>
      <c r="C207" s="4" t="s">
        <v>6</v>
      </c>
      <c r="D207" s="1" t="s">
        <v>544</v>
      </c>
      <c r="E207">
        <v>1</v>
      </c>
      <c r="F207" s="32">
        <v>38990</v>
      </c>
      <c r="G207">
        <v>2006</v>
      </c>
    </row>
    <row r="208" spans="1:7" ht="14.25" customHeight="1">
      <c r="A208" t="s">
        <v>137</v>
      </c>
      <c r="B208" t="s">
        <v>545</v>
      </c>
      <c r="C208" s="4" t="s">
        <v>6</v>
      </c>
      <c r="D208" s="1" t="s">
        <v>546</v>
      </c>
      <c r="E208">
        <v>0.4</v>
      </c>
      <c r="F208" s="32">
        <v>41183</v>
      </c>
      <c r="G208">
        <v>2013</v>
      </c>
    </row>
    <row r="209" spans="1:7" ht="14.25" customHeight="1">
      <c r="A209" t="s">
        <v>137</v>
      </c>
      <c r="B209" t="s">
        <v>547</v>
      </c>
      <c r="C209" s="4" t="s">
        <v>6</v>
      </c>
      <c r="D209" s="1" t="s">
        <v>548</v>
      </c>
      <c r="E209">
        <v>0.7</v>
      </c>
      <c r="F209" s="32">
        <v>41548</v>
      </c>
      <c r="G209">
        <v>2014</v>
      </c>
    </row>
    <row r="210" spans="1:7" ht="14.25" customHeight="1">
      <c r="A210" t="s">
        <v>137</v>
      </c>
      <c r="B210" t="s">
        <v>549</v>
      </c>
      <c r="C210" s="4" t="s">
        <v>6</v>
      </c>
      <c r="D210" s="1" t="s">
        <v>550</v>
      </c>
      <c r="E210">
        <v>1.4</v>
      </c>
      <c r="F210" s="32">
        <v>40817</v>
      </c>
      <c r="G210">
        <v>2012</v>
      </c>
    </row>
    <row r="211" spans="1:7" ht="14.25" customHeight="1">
      <c r="A211" t="s">
        <v>137</v>
      </c>
      <c r="B211" t="s">
        <v>551</v>
      </c>
      <c r="C211" s="4" t="s">
        <v>6</v>
      </c>
      <c r="D211" s="1" t="s">
        <v>552</v>
      </c>
      <c r="E211">
        <v>2.73</v>
      </c>
      <c r="F211" s="32">
        <v>41913</v>
      </c>
      <c r="G211">
        <v>2015</v>
      </c>
    </row>
    <row r="212" spans="1:7" ht="14.25" customHeight="1">
      <c r="A212" t="s">
        <v>137</v>
      </c>
      <c r="B212" t="s">
        <v>553</v>
      </c>
      <c r="C212" s="4" t="s">
        <v>6</v>
      </c>
      <c r="D212" s="1" t="s">
        <v>554</v>
      </c>
      <c r="E212">
        <v>0.33100000000000002</v>
      </c>
    </row>
    <row r="213" spans="1:7" ht="14.25" customHeight="1">
      <c r="A213" t="s">
        <v>137</v>
      </c>
      <c r="B213" t="s">
        <v>555</v>
      </c>
      <c r="C213" s="4" t="s">
        <v>6</v>
      </c>
      <c r="D213" s="1" t="s">
        <v>556</v>
      </c>
      <c r="E213">
        <v>0.52500000000000002</v>
      </c>
      <c r="F213" s="32">
        <v>40543</v>
      </c>
      <c r="G213">
        <v>2011</v>
      </c>
    </row>
    <row r="214" spans="1:7" ht="14.25" customHeight="1">
      <c r="A214" t="s">
        <v>137</v>
      </c>
      <c r="B214" t="s">
        <v>557</v>
      </c>
      <c r="C214" s="4" t="s">
        <v>6</v>
      </c>
      <c r="D214" s="1" t="s">
        <v>558</v>
      </c>
      <c r="E214">
        <v>1.05</v>
      </c>
      <c r="F214" s="32">
        <v>41183</v>
      </c>
      <c r="G214">
        <v>2013</v>
      </c>
    </row>
    <row r="215" spans="1:7" ht="14.25" customHeight="1">
      <c r="A215" t="s">
        <v>137</v>
      </c>
      <c r="B215" t="s">
        <v>559</v>
      </c>
      <c r="C215" s="4" t="s">
        <v>6</v>
      </c>
      <c r="D215" s="1" t="s">
        <v>560</v>
      </c>
      <c r="E215">
        <v>0.4</v>
      </c>
    </row>
    <row r="216" spans="1:7" ht="14.25" customHeight="1">
      <c r="A216" t="s">
        <v>137</v>
      </c>
      <c r="B216" t="s">
        <v>561</v>
      </c>
      <c r="C216" s="4" t="s">
        <v>6</v>
      </c>
      <c r="D216" s="1" t="s">
        <v>562</v>
      </c>
      <c r="E216">
        <v>3.75</v>
      </c>
      <c r="F216" s="32">
        <v>40817</v>
      </c>
      <c r="G216">
        <v>2012</v>
      </c>
    </row>
    <row r="217" spans="1:7" ht="14.25" customHeight="1">
      <c r="A217" t="s">
        <v>137</v>
      </c>
      <c r="B217" t="s">
        <v>563</v>
      </c>
      <c r="C217" s="4" t="s">
        <v>6</v>
      </c>
      <c r="D217" s="1" t="s">
        <v>564</v>
      </c>
      <c r="E217">
        <v>0.71899999999999997</v>
      </c>
      <c r="F217" s="32">
        <v>40817</v>
      </c>
      <c r="G217">
        <v>2012</v>
      </c>
    </row>
    <row r="218" spans="1:7" ht="14.25" customHeight="1">
      <c r="A218" t="s">
        <v>137</v>
      </c>
      <c r="B218" t="s">
        <v>565</v>
      </c>
      <c r="C218" s="4" t="s">
        <v>6</v>
      </c>
      <c r="D218" s="1" t="s">
        <v>566</v>
      </c>
      <c r="E218">
        <v>0.4</v>
      </c>
    </row>
    <row r="219" spans="1:7" ht="14.25" customHeight="1">
      <c r="A219" t="s">
        <v>137</v>
      </c>
      <c r="B219" t="s">
        <v>567</v>
      </c>
      <c r="C219" s="4" t="s">
        <v>6</v>
      </c>
      <c r="D219" s="1" t="s">
        <v>568</v>
      </c>
      <c r="E219">
        <v>0.8</v>
      </c>
      <c r="F219" s="32">
        <v>41183</v>
      </c>
      <c r="G219">
        <v>2013</v>
      </c>
    </row>
    <row r="220" spans="1:7" ht="14.25" customHeight="1">
      <c r="A220" t="s">
        <v>137</v>
      </c>
      <c r="B220" t="s">
        <v>569</v>
      </c>
      <c r="C220" s="4" t="s">
        <v>6</v>
      </c>
      <c r="D220" s="1" t="s">
        <v>570</v>
      </c>
      <c r="E220">
        <v>0.45</v>
      </c>
      <c r="F220" s="32">
        <v>39783</v>
      </c>
      <c r="G220">
        <v>2009</v>
      </c>
    </row>
    <row r="221" spans="1:7" ht="14.25" customHeight="1">
      <c r="A221" t="s">
        <v>137</v>
      </c>
      <c r="B221" t="s">
        <v>571</v>
      </c>
      <c r="C221" s="4" t="s">
        <v>6</v>
      </c>
      <c r="D221" s="1" t="s">
        <v>572</v>
      </c>
      <c r="E221">
        <v>0.25</v>
      </c>
      <c r="F221" s="32">
        <v>41183</v>
      </c>
      <c r="G221">
        <v>2013</v>
      </c>
    </row>
    <row r="222" spans="1:7" ht="14.25" customHeight="1">
      <c r="A222" t="s">
        <v>137</v>
      </c>
      <c r="B222" t="s">
        <v>573</v>
      </c>
      <c r="C222" s="4" t="s">
        <v>6</v>
      </c>
      <c r="D222" s="1" t="s">
        <v>574</v>
      </c>
      <c r="E222">
        <v>3.3</v>
      </c>
      <c r="F222" s="32">
        <v>40452</v>
      </c>
      <c r="G222">
        <v>2011</v>
      </c>
    </row>
    <row r="223" spans="1:7" ht="14.25" customHeight="1">
      <c r="A223" t="s">
        <v>137</v>
      </c>
      <c r="B223" t="s">
        <v>575</v>
      </c>
      <c r="C223" s="4" t="s">
        <v>6</v>
      </c>
      <c r="D223" s="1" t="s">
        <v>576</v>
      </c>
      <c r="E223">
        <v>0.5</v>
      </c>
      <c r="F223" s="32">
        <v>40179</v>
      </c>
      <c r="G223">
        <v>2010</v>
      </c>
    </row>
    <row r="224" spans="1:7" ht="14.25" customHeight="1">
      <c r="A224" t="s">
        <v>137</v>
      </c>
      <c r="B224" t="s">
        <v>577</v>
      </c>
      <c r="C224" s="4" t="s">
        <v>6</v>
      </c>
      <c r="D224" s="1" t="s">
        <v>578</v>
      </c>
      <c r="E224">
        <v>0.45</v>
      </c>
      <c r="F224" s="32">
        <v>41548</v>
      </c>
      <c r="G224">
        <v>2014</v>
      </c>
    </row>
    <row r="225" spans="1:7" ht="14.25" customHeight="1">
      <c r="A225" t="s">
        <v>137</v>
      </c>
      <c r="B225" t="s">
        <v>579</v>
      </c>
      <c r="C225" s="4" t="s">
        <v>6</v>
      </c>
      <c r="D225" s="1" t="s">
        <v>580</v>
      </c>
      <c r="E225">
        <v>1.75</v>
      </c>
      <c r="F225" s="32">
        <v>39417</v>
      </c>
      <c r="G225">
        <v>2007</v>
      </c>
    </row>
    <row r="226" spans="1:7" ht="14.25" customHeight="1">
      <c r="A226" t="s">
        <v>137</v>
      </c>
      <c r="B226" t="s">
        <v>581</v>
      </c>
      <c r="C226" s="4" t="s">
        <v>6</v>
      </c>
      <c r="D226" s="1" t="s">
        <v>582</v>
      </c>
      <c r="E226">
        <v>1.2170000000000001</v>
      </c>
      <c r="F226" s="32">
        <v>40817</v>
      </c>
      <c r="G226">
        <v>2012</v>
      </c>
    </row>
    <row r="227" spans="1:7" ht="14.25" customHeight="1">
      <c r="A227" t="s">
        <v>137</v>
      </c>
      <c r="B227" t="s">
        <v>583</v>
      </c>
      <c r="C227" s="4" t="s">
        <v>6</v>
      </c>
      <c r="D227" s="1" t="s">
        <v>584</v>
      </c>
      <c r="E227">
        <v>1.1599999999999999</v>
      </c>
      <c r="F227" s="32">
        <v>40452</v>
      </c>
      <c r="G227">
        <v>2011</v>
      </c>
    </row>
    <row r="228" spans="1:7" ht="14.25" customHeight="1">
      <c r="A228" t="s">
        <v>137</v>
      </c>
      <c r="B228" t="s">
        <v>585</v>
      </c>
      <c r="C228" s="4" t="s">
        <v>6</v>
      </c>
      <c r="D228" s="1" t="s">
        <v>586</v>
      </c>
      <c r="E228">
        <v>0.625</v>
      </c>
      <c r="F228" s="32">
        <v>40087</v>
      </c>
      <c r="G228">
        <v>2010</v>
      </c>
    </row>
    <row r="229" spans="1:7" ht="14.25" customHeight="1">
      <c r="A229" t="s">
        <v>137</v>
      </c>
      <c r="B229" t="s">
        <v>587</v>
      </c>
      <c r="C229" s="4" t="s">
        <v>6</v>
      </c>
      <c r="D229" s="1" t="s">
        <v>588</v>
      </c>
      <c r="E229">
        <v>0.5</v>
      </c>
      <c r="F229" s="32">
        <v>40817</v>
      </c>
      <c r="G229">
        <v>2012</v>
      </c>
    </row>
    <row r="230" spans="1:7" ht="14.25" customHeight="1">
      <c r="A230" t="s">
        <v>137</v>
      </c>
      <c r="B230" t="s">
        <v>589</v>
      </c>
      <c r="C230" s="4" t="s">
        <v>6</v>
      </c>
      <c r="D230" s="1" t="s">
        <v>590</v>
      </c>
      <c r="E230">
        <v>4.2</v>
      </c>
      <c r="F230" s="32">
        <v>40817</v>
      </c>
      <c r="G230">
        <v>2012</v>
      </c>
    </row>
    <row r="231" spans="1:7" ht="14.25" customHeight="1">
      <c r="A231" t="s">
        <v>137</v>
      </c>
      <c r="B231" t="s">
        <v>591</v>
      </c>
      <c r="C231" s="4" t="s">
        <v>6</v>
      </c>
      <c r="D231" s="1" t="s">
        <v>592</v>
      </c>
      <c r="E231">
        <v>0.87</v>
      </c>
    </row>
    <row r="232" spans="1:7" ht="14.25" customHeight="1">
      <c r="A232" t="s">
        <v>137</v>
      </c>
      <c r="B232" t="s">
        <v>593</v>
      </c>
      <c r="C232" s="4" t="s">
        <v>6</v>
      </c>
      <c r="D232" s="1" t="s">
        <v>594</v>
      </c>
      <c r="E232">
        <v>0.4</v>
      </c>
    </row>
    <row r="233" spans="1:7" ht="14.25" customHeight="1">
      <c r="A233" t="s">
        <v>137</v>
      </c>
      <c r="B233" t="s">
        <v>595</v>
      </c>
      <c r="C233" s="4" t="s">
        <v>6</v>
      </c>
      <c r="D233" s="1" t="s">
        <v>596</v>
      </c>
      <c r="E233">
        <v>2.0369999999999999</v>
      </c>
      <c r="F233" s="32">
        <v>41183</v>
      </c>
      <c r="G233">
        <v>2013</v>
      </c>
    </row>
    <row r="234" spans="1:7" ht="14.25" customHeight="1">
      <c r="A234" t="s">
        <v>137</v>
      </c>
      <c r="B234" t="s">
        <v>597</v>
      </c>
      <c r="C234" s="4" t="s">
        <v>6</v>
      </c>
      <c r="D234" s="1" t="s">
        <v>598</v>
      </c>
      <c r="E234">
        <v>0.5</v>
      </c>
      <c r="F234" s="32">
        <v>40817</v>
      </c>
      <c r="G234">
        <v>2012</v>
      </c>
    </row>
    <row r="235" spans="1:7" ht="14.25" customHeight="1">
      <c r="A235" t="s">
        <v>137</v>
      </c>
      <c r="B235" t="s">
        <v>599</v>
      </c>
      <c r="C235" s="4" t="s">
        <v>6</v>
      </c>
      <c r="D235" s="1" t="s">
        <v>600</v>
      </c>
      <c r="E235">
        <v>3.7</v>
      </c>
      <c r="F235" s="32">
        <v>41183</v>
      </c>
      <c r="G235">
        <v>2013</v>
      </c>
    </row>
    <row r="236" spans="1:7" ht="14.25" customHeight="1">
      <c r="A236" t="s">
        <v>137</v>
      </c>
      <c r="B236" t="s">
        <v>601</v>
      </c>
      <c r="C236" s="4" t="s">
        <v>6</v>
      </c>
      <c r="D236" s="1" t="s">
        <v>602</v>
      </c>
      <c r="E236">
        <v>0.64</v>
      </c>
      <c r="F236" s="32">
        <v>41548</v>
      </c>
      <c r="G236">
        <v>2014</v>
      </c>
    </row>
    <row r="237" spans="1:7" ht="14.25" customHeight="1">
      <c r="A237" t="s">
        <v>137</v>
      </c>
      <c r="B237" t="s">
        <v>603</v>
      </c>
      <c r="C237" s="4" t="s">
        <v>6</v>
      </c>
      <c r="D237" s="1" t="s">
        <v>604</v>
      </c>
      <c r="E237">
        <v>15</v>
      </c>
      <c r="F237" s="32">
        <v>40452</v>
      </c>
      <c r="G237">
        <v>2011</v>
      </c>
    </row>
    <row r="238" spans="1:7" ht="14.25" customHeight="1">
      <c r="A238" t="s">
        <v>137</v>
      </c>
      <c r="B238" t="s">
        <v>605</v>
      </c>
      <c r="C238" s="4" t="s">
        <v>6</v>
      </c>
      <c r="D238" s="1" t="s">
        <v>606</v>
      </c>
      <c r="E238">
        <v>0.5</v>
      </c>
      <c r="F238" s="32">
        <v>41548</v>
      </c>
      <c r="G238">
        <v>2014</v>
      </c>
    </row>
    <row r="239" spans="1:7" ht="14.25" customHeight="1">
      <c r="A239" t="s">
        <v>137</v>
      </c>
      <c r="B239" t="s">
        <v>607</v>
      </c>
      <c r="C239" s="4" t="s">
        <v>6</v>
      </c>
      <c r="D239" s="1" t="s">
        <v>608</v>
      </c>
      <c r="E239">
        <v>2.2999999999999998</v>
      </c>
    </row>
    <row r="240" spans="1:7" ht="14.25" customHeight="1">
      <c r="A240" t="s">
        <v>137</v>
      </c>
      <c r="B240" t="s">
        <v>609</v>
      </c>
      <c r="C240" s="4" t="s">
        <v>6</v>
      </c>
      <c r="D240" s="1" t="s">
        <v>610</v>
      </c>
      <c r="E240">
        <v>6</v>
      </c>
      <c r="F240" s="32">
        <v>41183</v>
      </c>
      <c r="G240">
        <v>2013</v>
      </c>
    </row>
    <row r="241" spans="1:7" ht="14.25" customHeight="1">
      <c r="A241" t="s">
        <v>137</v>
      </c>
      <c r="B241" t="s">
        <v>611</v>
      </c>
      <c r="C241" s="4" t="s">
        <v>6</v>
      </c>
      <c r="D241" s="1" t="s">
        <v>612</v>
      </c>
      <c r="E241">
        <v>0.41</v>
      </c>
      <c r="F241" s="32">
        <v>41183</v>
      </c>
      <c r="G241">
        <v>2013</v>
      </c>
    </row>
    <row r="242" spans="1:7" ht="14.25" customHeight="1">
      <c r="A242" t="s">
        <v>137</v>
      </c>
      <c r="B242" t="s">
        <v>613</v>
      </c>
      <c r="C242" s="4" t="s">
        <v>6</v>
      </c>
      <c r="D242" s="1" t="s">
        <v>614</v>
      </c>
      <c r="E242">
        <v>2.25</v>
      </c>
      <c r="F242" s="32">
        <v>41183</v>
      </c>
      <c r="G242">
        <v>2013</v>
      </c>
    </row>
    <row r="243" spans="1:7" ht="14.25" customHeight="1">
      <c r="A243" t="s">
        <v>137</v>
      </c>
      <c r="B243" t="s">
        <v>615</v>
      </c>
      <c r="C243" s="4" t="s">
        <v>6</v>
      </c>
      <c r="D243" s="1" t="s">
        <v>616</v>
      </c>
      <c r="E243">
        <v>0.9</v>
      </c>
      <c r="F243" s="32">
        <v>40817</v>
      </c>
      <c r="G243">
        <v>2012</v>
      </c>
    </row>
    <row r="244" spans="1:7" ht="14.25" customHeight="1">
      <c r="A244" t="s">
        <v>137</v>
      </c>
      <c r="B244" t="s">
        <v>617</v>
      </c>
      <c r="C244" s="4" t="s">
        <v>6</v>
      </c>
      <c r="D244" s="1" t="s">
        <v>618</v>
      </c>
      <c r="E244">
        <v>1.5</v>
      </c>
      <c r="F244" s="32">
        <v>41913</v>
      </c>
      <c r="G244">
        <v>2015</v>
      </c>
    </row>
    <row r="245" spans="1:7" ht="14.25" customHeight="1">
      <c r="A245" t="s">
        <v>137</v>
      </c>
      <c r="B245" t="s">
        <v>619</v>
      </c>
      <c r="C245" s="4" t="s">
        <v>6</v>
      </c>
      <c r="D245" s="1" t="s">
        <v>620</v>
      </c>
      <c r="E245">
        <v>2.42</v>
      </c>
      <c r="F245" s="32">
        <v>40452</v>
      </c>
      <c r="G245">
        <v>2011</v>
      </c>
    </row>
    <row r="246" spans="1:7" ht="14.25" customHeight="1">
      <c r="A246" t="s">
        <v>137</v>
      </c>
      <c r="B246" t="s">
        <v>621</v>
      </c>
      <c r="C246" s="4" t="s">
        <v>6</v>
      </c>
      <c r="D246" s="1" t="s">
        <v>622</v>
      </c>
      <c r="E246">
        <v>4.16</v>
      </c>
      <c r="F246" s="32">
        <v>40452</v>
      </c>
      <c r="G246">
        <v>2011</v>
      </c>
    </row>
    <row r="247" spans="1:7" ht="14.25" customHeight="1">
      <c r="A247" t="s">
        <v>137</v>
      </c>
      <c r="B247" t="s">
        <v>623</v>
      </c>
      <c r="C247" s="4" t="s">
        <v>6</v>
      </c>
      <c r="D247" s="1" t="s">
        <v>624</v>
      </c>
      <c r="E247">
        <v>0.6</v>
      </c>
    </row>
    <row r="248" spans="1:7" ht="14.25" customHeight="1">
      <c r="A248" t="s">
        <v>137</v>
      </c>
      <c r="B248" t="s">
        <v>625</v>
      </c>
      <c r="C248" s="4" t="s">
        <v>6</v>
      </c>
      <c r="D248" s="1" t="s">
        <v>626</v>
      </c>
      <c r="E248">
        <v>0.43</v>
      </c>
      <c r="F248" s="32">
        <v>41548</v>
      </c>
      <c r="G248">
        <v>2014</v>
      </c>
    </row>
    <row r="249" spans="1:7" ht="14.25" customHeight="1">
      <c r="A249" t="s">
        <v>137</v>
      </c>
      <c r="B249" t="s">
        <v>627</v>
      </c>
      <c r="C249" s="4" t="s">
        <v>6</v>
      </c>
      <c r="D249" s="1" t="s">
        <v>628</v>
      </c>
      <c r="E249">
        <v>2.2000000000000002</v>
      </c>
      <c r="F249" s="32">
        <v>40087</v>
      </c>
      <c r="G249">
        <v>2010</v>
      </c>
    </row>
    <row r="250" spans="1:7" ht="14.25" customHeight="1">
      <c r="A250" t="s">
        <v>137</v>
      </c>
      <c r="B250" t="s">
        <v>629</v>
      </c>
      <c r="C250" s="4" t="s">
        <v>6</v>
      </c>
      <c r="D250" s="1" t="s">
        <v>630</v>
      </c>
      <c r="E250">
        <v>1</v>
      </c>
      <c r="F250" s="32">
        <v>41548</v>
      </c>
      <c r="G250">
        <v>2014</v>
      </c>
    </row>
    <row r="251" spans="1:7" ht="14.25" customHeight="1">
      <c r="A251" t="s">
        <v>137</v>
      </c>
      <c r="B251" t="s">
        <v>631</v>
      </c>
      <c r="C251" s="4" t="s">
        <v>6</v>
      </c>
      <c r="D251" s="1" t="s">
        <v>632</v>
      </c>
      <c r="E251">
        <v>0.45</v>
      </c>
      <c r="F251" s="32">
        <v>41548</v>
      </c>
      <c r="G251">
        <v>2014</v>
      </c>
    </row>
    <row r="252" spans="1:7" ht="14.25" customHeight="1">
      <c r="A252" t="s">
        <v>137</v>
      </c>
      <c r="B252" t="s">
        <v>633</v>
      </c>
      <c r="C252" s="4" t="s">
        <v>6</v>
      </c>
      <c r="D252" s="1" t="s">
        <v>634</v>
      </c>
      <c r="E252">
        <v>0.5</v>
      </c>
    </row>
    <row r="253" spans="1:7" ht="14.25" customHeight="1">
      <c r="A253" t="s">
        <v>137</v>
      </c>
      <c r="B253" t="s">
        <v>635</v>
      </c>
      <c r="C253" s="4" t="s">
        <v>6</v>
      </c>
      <c r="D253" s="1" t="s">
        <v>636</v>
      </c>
      <c r="E253">
        <v>0.82</v>
      </c>
      <c r="F253" s="32">
        <v>41548</v>
      </c>
      <c r="G253">
        <v>2014</v>
      </c>
    </row>
    <row r="254" spans="1:7" ht="14.25" customHeight="1">
      <c r="A254" t="s">
        <v>137</v>
      </c>
      <c r="B254" t="s">
        <v>637</v>
      </c>
      <c r="C254" s="4" t="s">
        <v>6</v>
      </c>
      <c r="D254" s="1" t="s">
        <v>638</v>
      </c>
      <c r="E254">
        <v>0.5</v>
      </c>
      <c r="F254" s="32">
        <v>41548</v>
      </c>
      <c r="G254">
        <v>2014</v>
      </c>
    </row>
    <row r="255" spans="1:7" ht="14.25" customHeight="1">
      <c r="A255" t="s">
        <v>137</v>
      </c>
      <c r="B255" t="s">
        <v>639</v>
      </c>
      <c r="C255" s="4" t="s">
        <v>6</v>
      </c>
      <c r="D255" s="1" t="s">
        <v>640</v>
      </c>
      <c r="E255">
        <v>1.3180000000000001</v>
      </c>
      <c r="F255" s="32">
        <v>41548</v>
      </c>
      <c r="G255">
        <v>2014</v>
      </c>
    </row>
    <row r="256" spans="1:7" ht="14.25" customHeight="1">
      <c r="A256" t="s">
        <v>137</v>
      </c>
      <c r="B256" t="s">
        <v>641</v>
      </c>
      <c r="C256" s="4" t="s">
        <v>6</v>
      </c>
      <c r="D256" s="1" t="s">
        <v>642</v>
      </c>
      <c r="E256">
        <v>0.6</v>
      </c>
      <c r="F256" s="32">
        <v>41183</v>
      </c>
      <c r="G256">
        <v>2013</v>
      </c>
    </row>
    <row r="257" spans="1:7" ht="14.25" customHeight="1">
      <c r="A257" t="s">
        <v>137</v>
      </c>
      <c r="B257" t="s">
        <v>643</v>
      </c>
      <c r="C257" s="4" t="s">
        <v>6</v>
      </c>
      <c r="D257" s="1" t="s">
        <v>644</v>
      </c>
      <c r="E257">
        <v>1.4</v>
      </c>
      <c r="F257" s="32">
        <v>40452</v>
      </c>
      <c r="G257">
        <v>2011</v>
      </c>
    </row>
    <row r="258" spans="1:7" ht="14.25" customHeight="1">
      <c r="A258" t="s">
        <v>137</v>
      </c>
      <c r="B258" t="s">
        <v>645</v>
      </c>
      <c r="C258" s="4" t="s">
        <v>6</v>
      </c>
      <c r="D258" s="1" t="s">
        <v>646</v>
      </c>
      <c r="E258">
        <v>0.7</v>
      </c>
      <c r="F258" s="32">
        <v>39783</v>
      </c>
      <c r="G258">
        <v>2009</v>
      </c>
    </row>
    <row r="259" spans="1:7" ht="14.25" customHeight="1">
      <c r="A259" t="s">
        <v>137</v>
      </c>
      <c r="B259" t="s">
        <v>647</v>
      </c>
      <c r="C259" s="4" t="s">
        <v>6</v>
      </c>
      <c r="D259" s="1" t="s">
        <v>648</v>
      </c>
      <c r="E259">
        <v>1.38</v>
      </c>
    </row>
    <row r="260" spans="1:7" ht="14.25" customHeight="1">
      <c r="A260" t="s">
        <v>137</v>
      </c>
      <c r="B260" t="s">
        <v>649</v>
      </c>
      <c r="C260" s="4" t="s">
        <v>6</v>
      </c>
      <c r="D260" s="1" t="s">
        <v>650</v>
      </c>
      <c r="E260">
        <v>2</v>
      </c>
      <c r="F260" s="32">
        <v>40817</v>
      </c>
      <c r="G260">
        <v>2012</v>
      </c>
    </row>
    <row r="261" spans="1:7" ht="14.25" customHeight="1">
      <c r="A261" t="s">
        <v>137</v>
      </c>
      <c r="B261" t="s">
        <v>651</v>
      </c>
      <c r="C261" s="4" t="s">
        <v>6</v>
      </c>
      <c r="D261" s="1" t="s">
        <v>652</v>
      </c>
      <c r="E261">
        <v>0.7</v>
      </c>
      <c r="F261" s="32">
        <v>41548</v>
      </c>
      <c r="G261">
        <v>2014</v>
      </c>
    </row>
    <row r="262" spans="1:7" ht="14.25" customHeight="1">
      <c r="A262" t="s">
        <v>137</v>
      </c>
      <c r="B262" t="s">
        <v>653</v>
      </c>
      <c r="C262" s="4" t="s">
        <v>6</v>
      </c>
      <c r="D262" s="1" t="s">
        <v>654</v>
      </c>
      <c r="E262">
        <v>1.94</v>
      </c>
      <c r="F262" s="32">
        <v>41548</v>
      </c>
      <c r="G262">
        <v>2014</v>
      </c>
    </row>
    <row r="263" spans="1:7" ht="14.25" customHeight="1">
      <c r="A263" t="s">
        <v>137</v>
      </c>
      <c r="B263" t="s">
        <v>655</v>
      </c>
      <c r="C263" s="4" t="s">
        <v>6</v>
      </c>
      <c r="D263" s="1" t="s">
        <v>656</v>
      </c>
      <c r="E263">
        <v>4.82</v>
      </c>
      <c r="F263" s="32">
        <v>40817</v>
      </c>
      <c r="G263">
        <v>2012</v>
      </c>
    </row>
    <row r="264" spans="1:7" ht="14.25" customHeight="1">
      <c r="A264" t="s">
        <v>137</v>
      </c>
      <c r="B264" t="s">
        <v>657</v>
      </c>
      <c r="C264" s="4" t="s">
        <v>6</v>
      </c>
      <c r="D264" s="1" t="s">
        <v>658</v>
      </c>
      <c r="E264">
        <v>0.45</v>
      </c>
      <c r="F264" s="32">
        <v>41548</v>
      </c>
      <c r="G264">
        <v>2014</v>
      </c>
    </row>
    <row r="265" spans="1:7" ht="14.25" customHeight="1">
      <c r="A265" t="s">
        <v>137</v>
      </c>
      <c r="B265" t="s">
        <v>659</v>
      </c>
      <c r="C265" s="4" t="s">
        <v>6</v>
      </c>
      <c r="D265" s="1" t="s">
        <v>660</v>
      </c>
      <c r="E265">
        <v>1.2</v>
      </c>
      <c r="F265" s="32">
        <v>40817</v>
      </c>
      <c r="G265">
        <v>2012</v>
      </c>
    </row>
    <row r="266" spans="1:7" ht="14.25" customHeight="1">
      <c r="A266" t="s">
        <v>137</v>
      </c>
      <c r="B266" t="s">
        <v>661</v>
      </c>
      <c r="C266" s="4" t="s">
        <v>6</v>
      </c>
      <c r="D266" s="1" t="s">
        <v>662</v>
      </c>
      <c r="E266">
        <v>0.9</v>
      </c>
      <c r="F266" s="32">
        <v>41548</v>
      </c>
      <c r="G266">
        <v>2014</v>
      </c>
    </row>
    <row r="267" spans="1:7" ht="14.25" customHeight="1">
      <c r="A267" t="s">
        <v>137</v>
      </c>
      <c r="B267" t="s">
        <v>663</v>
      </c>
      <c r="C267" s="4" t="s">
        <v>6</v>
      </c>
      <c r="D267" s="1" t="s">
        <v>664</v>
      </c>
      <c r="E267">
        <v>0.4</v>
      </c>
      <c r="F267" s="32">
        <v>41548</v>
      </c>
      <c r="G267">
        <v>2014</v>
      </c>
    </row>
    <row r="268" spans="1:7" ht="14.25" customHeight="1">
      <c r="A268" t="s">
        <v>137</v>
      </c>
      <c r="B268" t="s">
        <v>665</v>
      </c>
      <c r="C268" s="4" t="s">
        <v>6</v>
      </c>
      <c r="D268" s="1" t="s">
        <v>666</v>
      </c>
      <c r="E268">
        <v>0.57999999999999996</v>
      </c>
      <c r="F268" s="32">
        <v>41183</v>
      </c>
      <c r="G268">
        <v>2013</v>
      </c>
    </row>
    <row r="269" spans="1:7" ht="14.25" customHeight="1">
      <c r="A269" t="s">
        <v>137</v>
      </c>
      <c r="B269" t="s">
        <v>667</v>
      </c>
      <c r="C269" s="4" t="s">
        <v>6</v>
      </c>
      <c r="D269" s="1" t="s">
        <v>668</v>
      </c>
      <c r="E269">
        <v>0.5</v>
      </c>
      <c r="F269" s="32">
        <v>41183</v>
      </c>
      <c r="G269">
        <v>2013</v>
      </c>
    </row>
    <row r="270" spans="1:7" ht="14.25" customHeight="1">
      <c r="A270" t="s">
        <v>137</v>
      </c>
      <c r="B270" t="s">
        <v>669</v>
      </c>
      <c r="C270" s="4" t="s">
        <v>6</v>
      </c>
      <c r="D270" s="1" t="s">
        <v>670</v>
      </c>
      <c r="E270">
        <v>1.206</v>
      </c>
      <c r="F270" s="32">
        <v>40452</v>
      </c>
      <c r="G270">
        <v>2011</v>
      </c>
    </row>
    <row r="271" spans="1:7" ht="14.25" customHeight="1">
      <c r="A271" t="s">
        <v>137</v>
      </c>
      <c r="B271" t="s">
        <v>671</v>
      </c>
      <c r="C271" s="4" t="s">
        <v>6</v>
      </c>
      <c r="D271" s="1" t="s">
        <v>672</v>
      </c>
      <c r="E271">
        <v>0.54</v>
      </c>
      <c r="F271" s="32">
        <v>40452</v>
      </c>
      <c r="G271">
        <v>2011</v>
      </c>
    </row>
    <row r="272" spans="1:7" ht="14.25" customHeight="1">
      <c r="A272" t="s">
        <v>137</v>
      </c>
      <c r="B272" t="s">
        <v>673</v>
      </c>
      <c r="C272" s="4" t="s">
        <v>6</v>
      </c>
      <c r="D272" s="1" t="s">
        <v>674</v>
      </c>
      <c r="E272">
        <v>0.6</v>
      </c>
      <c r="F272" s="32">
        <v>41183</v>
      </c>
      <c r="G272">
        <v>2013</v>
      </c>
    </row>
    <row r="273" spans="1:7" ht="14.25" customHeight="1">
      <c r="A273" t="s">
        <v>137</v>
      </c>
      <c r="B273" t="s">
        <v>675</v>
      </c>
      <c r="C273" s="4" t="s">
        <v>6</v>
      </c>
      <c r="D273" s="1" t="s">
        <v>670</v>
      </c>
      <c r="E273">
        <v>0.94</v>
      </c>
      <c r="F273" s="32">
        <v>41183</v>
      </c>
      <c r="G273">
        <v>2013</v>
      </c>
    </row>
    <row r="274" spans="1:7" ht="14.25" customHeight="1">
      <c r="A274" t="s">
        <v>137</v>
      </c>
      <c r="B274" t="s">
        <v>676</v>
      </c>
      <c r="C274" s="4" t="s">
        <v>6</v>
      </c>
      <c r="D274" s="1" t="s">
        <v>677</v>
      </c>
      <c r="E274">
        <v>1.3</v>
      </c>
      <c r="F274" s="32">
        <v>41183</v>
      </c>
      <c r="G274">
        <v>2013</v>
      </c>
    </row>
    <row r="275" spans="1:7" ht="14.25" customHeight="1">
      <c r="A275" t="s">
        <v>137</v>
      </c>
      <c r="B275" t="s">
        <v>678</v>
      </c>
      <c r="C275" s="4" t="s">
        <v>6</v>
      </c>
      <c r="D275" s="1" t="s">
        <v>679</v>
      </c>
      <c r="E275">
        <v>1.5</v>
      </c>
      <c r="F275" s="32">
        <v>40452</v>
      </c>
      <c r="G275">
        <v>2011</v>
      </c>
    </row>
    <row r="276" spans="1:7" ht="14.25" customHeight="1">
      <c r="A276" t="s">
        <v>137</v>
      </c>
      <c r="B276" t="s">
        <v>680</v>
      </c>
      <c r="C276" s="4" t="s">
        <v>6</v>
      </c>
      <c r="D276" s="1" t="s">
        <v>681</v>
      </c>
      <c r="E276">
        <v>0.65</v>
      </c>
      <c r="F276" s="32">
        <v>39448</v>
      </c>
      <c r="G276">
        <v>2007</v>
      </c>
    </row>
    <row r="277" spans="1:7" ht="14.25" customHeight="1">
      <c r="A277" t="s">
        <v>137</v>
      </c>
      <c r="B277" t="s">
        <v>682</v>
      </c>
      <c r="C277" s="4" t="s">
        <v>6</v>
      </c>
      <c r="D277" s="1" t="s">
        <v>683</v>
      </c>
      <c r="E277">
        <v>0.45</v>
      </c>
    </row>
    <row r="278" spans="1:7" ht="14.25" customHeight="1">
      <c r="A278" t="s">
        <v>137</v>
      </c>
      <c r="B278" t="s">
        <v>684</v>
      </c>
      <c r="C278" s="4" t="s">
        <v>6</v>
      </c>
      <c r="D278" s="1" t="s">
        <v>685</v>
      </c>
      <c r="E278">
        <v>0.5</v>
      </c>
      <c r="F278" s="32">
        <v>40817</v>
      </c>
      <c r="G278">
        <v>2012</v>
      </c>
    </row>
    <row r="279" spans="1:7" ht="14.25" customHeight="1">
      <c r="A279" t="s">
        <v>137</v>
      </c>
      <c r="B279" t="s">
        <v>686</v>
      </c>
      <c r="C279" s="4" t="s">
        <v>6</v>
      </c>
      <c r="D279" s="1" t="s">
        <v>687</v>
      </c>
      <c r="E279">
        <v>0.78</v>
      </c>
      <c r="F279" s="32">
        <v>41183</v>
      </c>
      <c r="G279">
        <v>2013</v>
      </c>
    </row>
    <row r="280" spans="1:7" ht="14.25" customHeight="1">
      <c r="A280" t="s">
        <v>137</v>
      </c>
      <c r="B280" t="s">
        <v>688</v>
      </c>
      <c r="C280" s="4" t="s">
        <v>6</v>
      </c>
      <c r="D280" s="1" t="s">
        <v>689</v>
      </c>
      <c r="E280">
        <v>0.7</v>
      </c>
      <c r="F280" s="32">
        <v>41183</v>
      </c>
      <c r="G280">
        <v>2013</v>
      </c>
    </row>
    <row r="281" spans="1:7" ht="14.25" customHeight="1">
      <c r="A281" t="s">
        <v>137</v>
      </c>
      <c r="B281" t="s">
        <v>690</v>
      </c>
      <c r="C281" s="4" t="s">
        <v>6</v>
      </c>
      <c r="D281" s="1" t="s">
        <v>691</v>
      </c>
      <c r="E281">
        <v>3.5</v>
      </c>
      <c r="F281" s="32">
        <v>39630</v>
      </c>
      <c r="G281">
        <v>2009</v>
      </c>
    </row>
    <row r="282" spans="1:7" ht="14.25" customHeight="1">
      <c r="A282" t="s">
        <v>137</v>
      </c>
      <c r="B282" t="s">
        <v>692</v>
      </c>
      <c r="C282" s="4" t="s">
        <v>6</v>
      </c>
      <c r="D282" s="1" t="s">
        <v>693</v>
      </c>
      <c r="E282">
        <v>0.70499999999999996</v>
      </c>
      <c r="F282" s="32">
        <v>41548</v>
      </c>
      <c r="G282">
        <v>2014</v>
      </c>
    </row>
    <row r="283" spans="1:7" ht="14.25" customHeight="1">
      <c r="A283" t="s">
        <v>137</v>
      </c>
      <c r="B283" t="s">
        <v>694</v>
      </c>
      <c r="C283" s="4" t="s">
        <v>6</v>
      </c>
      <c r="D283" s="1" t="s">
        <v>695</v>
      </c>
      <c r="E283">
        <v>0.2</v>
      </c>
    </row>
    <row r="284" spans="1:7" ht="14.25" customHeight="1">
      <c r="A284" t="s">
        <v>137</v>
      </c>
      <c r="B284" t="s">
        <v>696</v>
      </c>
      <c r="C284" s="4" t="s">
        <v>6</v>
      </c>
      <c r="D284" s="1" t="s">
        <v>697</v>
      </c>
      <c r="E284">
        <v>0.6</v>
      </c>
      <c r="F284" s="32">
        <v>41548</v>
      </c>
      <c r="G284">
        <v>2014</v>
      </c>
    </row>
    <row r="285" spans="1:7" ht="14.25" customHeight="1">
      <c r="A285" t="s">
        <v>137</v>
      </c>
      <c r="B285" t="s">
        <v>698</v>
      </c>
      <c r="C285" s="4" t="s">
        <v>6</v>
      </c>
      <c r="D285" s="1" t="s">
        <v>699</v>
      </c>
      <c r="E285">
        <v>0.54</v>
      </c>
      <c r="F285" s="32">
        <v>41548</v>
      </c>
      <c r="G285">
        <v>2014</v>
      </c>
    </row>
    <row r="286" spans="1:7" ht="14.25" customHeight="1">
      <c r="A286" t="s">
        <v>137</v>
      </c>
      <c r="B286" t="s">
        <v>700</v>
      </c>
      <c r="C286" s="4" t="s">
        <v>6</v>
      </c>
      <c r="D286" s="1" t="s">
        <v>701</v>
      </c>
      <c r="E286">
        <v>2</v>
      </c>
      <c r="F286" s="32">
        <v>41183</v>
      </c>
      <c r="G286">
        <v>2013</v>
      </c>
    </row>
    <row r="287" spans="1:7" ht="14.25" customHeight="1">
      <c r="A287" t="s">
        <v>137</v>
      </c>
      <c r="B287" t="s">
        <v>702</v>
      </c>
      <c r="C287" s="4" t="s">
        <v>6</v>
      </c>
      <c r="D287" s="1" t="s">
        <v>703</v>
      </c>
      <c r="E287">
        <v>1</v>
      </c>
      <c r="F287" s="32">
        <v>40817</v>
      </c>
      <c r="G287">
        <v>2012</v>
      </c>
    </row>
    <row r="288" spans="1:7" ht="14.25" customHeight="1">
      <c r="A288" t="s">
        <v>137</v>
      </c>
      <c r="B288" t="s">
        <v>704</v>
      </c>
      <c r="C288" s="4" t="s">
        <v>6</v>
      </c>
      <c r="D288" s="1" t="s">
        <v>705</v>
      </c>
      <c r="E288">
        <v>0.7</v>
      </c>
      <c r="F288" s="32">
        <v>40452</v>
      </c>
      <c r="G288">
        <v>2011</v>
      </c>
    </row>
    <row r="289" spans="1:7" ht="14.25" customHeight="1">
      <c r="A289" t="s">
        <v>137</v>
      </c>
      <c r="B289" t="s">
        <v>706</v>
      </c>
      <c r="C289" s="4" t="s">
        <v>6</v>
      </c>
      <c r="D289" s="1" t="s">
        <v>707</v>
      </c>
      <c r="E289">
        <v>1.26</v>
      </c>
      <c r="F289" s="32">
        <v>39722</v>
      </c>
      <c r="G289">
        <v>2009</v>
      </c>
    </row>
    <row r="290" spans="1:7" ht="14.25" customHeight="1">
      <c r="A290" t="s">
        <v>137</v>
      </c>
      <c r="B290" t="s">
        <v>708</v>
      </c>
      <c r="C290" s="4" t="s">
        <v>6</v>
      </c>
      <c r="D290" s="1" t="s">
        <v>709</v>
      </c>
      <c r="E290">
        <v>0.67500000000000004</v>
      </c>
      <c r="F290" s="32">
        <v>40817</v>
      </c>
      <c r="G290">
        <v>2012</v>
      </c>
    </row>
    <row r="291" spans="1:7" ht="14.25" customHeight="1">
      <c r="A291" t="s">
        <v>137</v>
      </c>
      <c r="B291" t="s">
        <v>710</v>
      </c>
      <c r="C291" s="4" t="s">
        <v>6</v>
      </c>
      <c r="D291" s="1" t="s">
        <v>711</v>
      </c>
      <c r="E291">
        <v>0.9</v>
      </c>
      <c r="F291" s="32">
        <v>41183</v>
      </c>
      <c r="G291">
        <v>2013</v>
      </c>
    </row>
    <row r="292" spans="1:7" ht="14.25" customHeight="1">
      <c r="A292" t="s">
        <v>137</v>
      </c>
      <c r="B292" t="s">
        <v>712</v>
      </c>
      <c r="C292" s="4" t="s">
        <v>6</v>
      </c>
      <c r="D292" s="1" t="s">
        <v>713</v>
      </c>
      <c r="E292">
        <v>0.56000000000000005</v>
      </c>
    </row>
    <row r="293" spans="1:7" ht="14.25" customHeight="1">
      <c r="A293" t="s">
        <v>137</v>
      </c>
      <c r="B293" t="s">
        <v>714</v>
      </c>
      <c r="C293" s="4" t="s">
        <v>6</v>
      </c>
      <c r="D293" s="1" t="s">
        <v>715</v>
      </c>
      <c r="E293">
        <v>1.5</v>
      </c>
      <c r="F293" s="32">
        <v>40817</v>
      </c>
      <c r="G293">
        <v>2012</v>
      </c>
    </row>
    <row r="294" spans="1:7" ht="14.25" customHeight="1">
      <c r="A294" t="s">
        <v>137</v>
      </c>
      <c r="B294" t="s">
        <v>716</v>
      </c>
      <c r="C294" s="4" t="s">
        <v>6</v>
      </c>
      <c r="D294" s="1" t="s">
        <v>717</v>
      </c>
      <c r="E294">
        <v>0.4</v>
      </c>
    </row>
    <row r="295" spans="1:7" ht="14.25" customHeight="1">
      <c r="A295" t="s">
        <v>137</v>
      </c>
      <c r="B295" t="s">
        <v>718</v>
      </c>
      <c r="C295" s="4" t="s">
        <v>6</v>
      </c>
      <c r="D295" s="1" t="s">
        <v>719</v>
      </c>
      <c r="E295">
        <v>0.55000000000000004</v>
      </c>
      <c r="F295" s="32">
        <v>38687</v>
      </c>
      <c r="G295">
        <v>2005</v>
      </c>
    </row>
    <row r="296" spans="1:7" ht="14.25" customHeight="1">
      <c r="A296" t="s">
        <v>137</v>
      </c>
      <c r="B296" t="s">
        <v>720</v>
      </c>
      <c r="C296" s="4" t="s">
        <v>6</v>
      </c>
      <c r="D296" s="1" t="s">
        <v>721</v>
      </c>
      <c r="E296">
        <v>1.5</v>
      </c>
      <c r="F296" s="32">
        <v>41183</v>
      </c>
      <c r="G296">
        <v>2013</v>
      </c>
    </row>
    <row r="297" spans="1:7" ht="14.25" customHeight="1">
      <c r="A297" t="s">
        <v>137</v>
      </c>
      <c r="B297" t="s">
        <v>722</v>
      </c>
      <c r="C297" s="4" t="s">
        <v>6</v>
      </c>
      <c r="D297" s="1" t="s">
        <v>723</v>
      </c>
      <c r="E297">
        <v>0.433</v>
      </c>
    </row>
    <row r="298" spans="1:7" ht="14.25" customHeight="1">
      <c r="A298" t="s">
        <v>137</v>
      </c>
      <c r="B298" t="s">
        <v>724</v>
      </c>
      <c r="C298" s="4" t="s">
        <v>6</v>
      </c>
      <c r="D298" s="1" t="s">
        <v>725</v>
      </c>
      <c r="E298">
        <v>0.5</v>
      </c>
      <c r="F298" s="32">
        <v>44562</v>
      </c>
      <c r="G298">
        <v>2022</v>
      </c>
    </row>
    <row r="299" spans="1:7" ht="14.25" customHeight="1">
      <c r="A299" t="s">
        <v>137</v>
      </c>
      <c r="B299" t="s">
        <v>726</v>
      </c>
      <c r="C299" s="4" t="s">
        <v>6</v>
      </c>
      <c r="D299" s="1" t="s">
        <v>727</v>
      </c>
      <c r="E299">
        <v>0.98</v>
      </c>
      <c r="F299" s="32">
        <v>40544</v>
      </c>
      <c r="G299">
        <v>2011</v>
      </c>
    </row>
    <row r="300" spans="1:7" ht="14.25" customHeight="1">
      <c r="A300" t="s">
        <v>137</v>
      </c>
      <c r="B300" t="s">
        <v>728</v>
      </c>
      <c r="C300" s="4" t="s">
        <v>6</v>
      </c>
      <c r="D300" s="1" t="s">
        <v>729</v>
      </c>
      <c r="E300">
        <v>0.95</v>
      </c>
      <c r="F300" s="32">
        <v>40544</v>
      </c>
      <c r="G300">
        <v>2011</v>
      </c>
    </row>
    <row r="301" spans="1:7" ht="14.25" customHeight="1">
      <c r="A301" t="s">
        <v>137</v>
      </c>
      <c r="B301" t="s">
        <v>730</v>
      </c>
      <c r="C301" s="4" t="s">
        <v>6</v>
      </c>
      <c r="D301" s="1" t="s">
        <v>731</v>
      </c>
      <c r="E301">
        <v>0.7</v>
      </c>
      <c r="F301" s="32">
        <v>40544</v>
      </c>
      <c r="G301">
        <v>2011</v>
      </c>
    </row>
    <row r="302" spans="1:7" ht="14.25" customHeight="1">
      <c r="A302" t="s">
        <v>137</v>
      </c>
      <c r="B302" t="s">
        <v>732</v>
      </c>
      <c r="C302" s="4" t="s">
        <v>6</v>
      </c>
      <c r="D302" s="1" t="s">
        <v>733</v>
      </c>
      <c r="E302">
        <v>0.47</v>
      </c>
      <c r="F302" s="32">
        <v>44562</v>
      </c>
      <c r="G302">
        <v>2022</v>
      </c>
    </row>
    <row r="303" spans="1:7" ht="14.25" customHeight="1">
      <c r="A303" t="s">
        <v>137</v>
      </c>
      <c r="B303" t="s">
        <v>734</v>
      </c>
      <c r="C303" s="4" t="s">
        <v>6</v>
      </c>
      <c r="D303" s="1" t="s">
        <v>735</v>
      </c>
      <c r="E303">
        <v>0.5</v>
      </c>
      <c r="F303" s="32">
        <v>40544</v>
      </c>
      <c r="G303">
        <v>2011</v>
      </c>
    </row>
    <row r="304" spans="1:7" ht="14.25" customHeight="1">
      <c r="A304" t="s">
        <v>137</v>
      </c>
      <c r="B304" t="s">
        <v>736</v>
      </c>
      <c r="C304" s="4" t="s">
        <v>6</v>
      </c>
      <c r="D304" s="1" t="s">
        <v>737</v>
      </c>
      <c r="E304">
        <v>2.25</v>
      </c>
      <c r="F304" s="32">
        <v>44562</v>
      </c>
      <c r="G304">
        <v>2022</v>
      </c>
    </row>
    <row r="305" spans="1:7" ht="14.25" customHeight="1">
      <c r="A305" t="s">
        <v>137</v>
      </c>
      <c r="B305" t="s">
        <v>738</v>
      </c>
      <c r="C305" s="4" t="s">
        <v>6</v>
      </c>
      <c r="D305" s="1" t="s">
        <v>739</v>
      </c>
      <c r="E305">
        <v>0.72</v>
      </c>
      <c r="F305" s="32">
        <v>40544</v>
      </c>
      <c r="G305">
        <v>2011</v>
      </c>
    </row>
    <row r="306" spans="1:7" ht="14.25" customHeight="1">
      <c r="A306" t="s">
        <v>137</v>
      </c>
      <c r="B306" t="s">
        <v>740</v>
      </c>
      <c r="C306" s="4" t="s">
        <v>6</v>
      </c>
      <c r="D306" s="1" t="s">
        <v>741</v>
      </c>
      <c r="E306">
        <v>0.94</v>
      </c>
      <c r="F306" s="32">
        <v>42370</v>
      </c>
      <c r="G306">
        <v>2016</v>
      </c>
    </row>
    <row r="307" spans="1:7" ht="14.25" customHeight="1">
      <c r="A307" t="s">
        <v>137</v>
      </c>
      <c r="B307" t="s">
        <v>742</v>
      </c>
      <c r="C307" s="4" t="s">
        <v>6</v>
      </c>
      <c r="D307" s="1" t="s">
        <v>743</v>
      </c>
      <c r="E307">
        <v>2.5</v>
      </c>
      <c r="F307" s="32">
        <v>40544</v>
      </c>
      <c r="G307">
        <v>2011</v>
      </c>
    </row>
    <row r="308" spans="1:7" ht="14.25" customHeight="1">
      <c r="A308" t="s">
        <v>137</v>
      </c>
      <c r="B308" t="s">
        <v>744</v>
      </c>
      <c r="C308" s="4" t="s">
        <v>6</v>
      </c>
      <c r="D308" s="1" t="s">
        <v>745</v>
      </c>
      <c r="E308">
        <v>0.75</v>
      </c>
      <c r="F308" s="32">
        <v>40544</v>
      </c>
      <c r="G308">
        <v>2011</v>
      </c>
    </row>
    <row r="309" spans="1:7" ht="14.25" customHeight="1">
      <c r="A309" t="s">
        <v>137</v>
      </c>
      <c r="B309" t="s">
        <v>746</v>
      </c>
      <c r="C309" s="4" t="s">
        <v>6</v>
      </c>
      <c r="D309" s="1" t="s">
        <v>747</v>
      </c>
      <c r="E309">
        <v>0.25</v>
      </c>
      <c r="F309" s="32">
        <v>40544</v>
      </c>
      <c r="G309">
        <v>2011</v>
      </c>
    </row>
    <row r="310" spans="1:7" ht="14.25" customHeight="1">
      <c r="A310" t="s">
        <v>137</v>
      </c>
      <c r="B310" t="s">
        <v>748</v>
      </c>
      <c r="C310" s="4" t="s">
        <v>6</v>
      </c>
      <c r="D310" s="1" t="s">
        <v>749</v>
      </c>
      <c r="E310">
        <v>3</v>
      </c>
      <c r="F310" s="32">
        <v>40544</v>
      </c>
      <c r="G310">
        <v>2011</v>
      </c>
    </row>
    <row r="311" spans="1:7" ht="14.25" customHeight="1">
      <c r="A311" t="s">
        <v>137</v>
      </c>
      <c r="B311" t="s">
        <v>750</v>
      </c>
      <c r="C311" s="4" t="s">
        <v>6</v>
      </c>
      <c r="D311" s="1" t="s">
        <v>751</v>
      </c>
      <c r="E311">
        <v>0.5</v>
      </c>
      <c r="F311" s="32">
        <v>40544</v>
      </c>
      <c r="G311">
        <v>2011</v>
      </c>
    </row>
    <row r="312" spans="1:7" ht="14.25" customHeight="1">
      <c r="A312" t="s">
        <v>137</v>
      </c>
      <c r="B312" t="s">
        <v>752</v>
      </c>
      <c r="C312" s="4" t="s">
        <v>6</v>
      </c>
      <c r="D312" s="1" t="s">
        <v>753</v>
      </c>
      <c r="E312">
        <v>1.5</v>
      </c>
      <c r="F312" s="32">
        <v>40544</v>
      </c>
      <c r="G312">
        <v>2011</v>
      </c>
    </row>
    <row r="313" spans="1:7" ht="14.25" customHeight="1">
      <c r="A313" t="s">
        <v>137</v>
      </c>
      <c r="B313" t="s">
        <v>754</v>
      </c>
      <c r="C313" s="4" t="s">
        <v>6</v>
      </c>
      <c r="D313" s="1" t="s">
        <v>755</v>
      </c>
      <c r="E313">
        <v>0.23</v>
      </c>
      <c r="F313" s="32">
        <v>40544</v>
      </c>
      <c r="G313">
        <v>2011</v>
      </c>
    </row>
    <row r="314" spans="1:7" ht="14.25" customHeight="1">
      <c r="A314" t="s">
        <v>137</v>
      </c>
      <c r="B314" t="s">
        <v>756</v>
      </c>
      <c r="C314" s="4" t="s">
        <v>6</v>
      </c>
      <c r="D314" s="1" t="s">
        <v>757</v>
      </c>
      <c r="E314">
        <v>4.5999999999999996</v>
      </c>
      <c r="F314" s="32">
        <v>40544</v>
      </c>
      <c r="G314">
        <v>2011</v>
      </c>
    </row>
    <row r="315" spans="1:7" ht="14.25" customHeight="1">
      <c r="A315" t="s">
        <v>137</v>
      </c>
      <c r="B315" t="s">
        <v>758</v>
      </c>
      <c r="C315" s="4" t="s">
        <v>6</v>
      </c>
      <c r="D315" s="1" t="s">
        <v>759</v>
      </c>
      <c r="E315">
        <v>4.5999999999999996</v>
      </c>
      <c r="F315" s="32">
        <v>40544</v>
      </c>
      <c r="G315">
        <v>2011</v>
      </c>
    </row>
    <row r="316" spans="1:7" ht="14.25" customHeight="1">
      <c r="A316" t="s">
        <v>137</v>
      </c>
      <c r="B316" t="s">
        <v>760</v>
      </c>
      <c r="C316" s="4" t="s">
        <v>6</v>
      </c>
      <c r="D316" s="1" t="s">
        <v>761</v>
      </c>
      <c r="E316">
        <v>1.5</v>
      </c>
      <c r="F316" s="32">
        <v>40544</v>
      </c>
      <c r="G316">
        <v>2011</v>
      </c>
    </row>
    <row r="317" spans="1:7" ht="14.25" customHeight="1">
      <c r="A317" t="s">
        <v>137</v>
      </c>
      <c r="B317" t="s">
        <v>762</v>
      </c>
      <c r="C317" s="4" t="s">
        <v>6</v>
      </c>
      <c r="D317" s="1" t="s">
        <v>763</v>
      </c>
      <c r="E317">
        <v>2</v>
      </c>
      <c r="F317" s="32">
        <v>42370</v>
      </c>
      <c r="G317">
        <v>2016</v>
      </c>
    </row>
    <row r="318" spans="1:7" ht="14.25" customHeight="1">
      <c r="A318" t="s">
        <v>137</v>
      </c>
      <c r="B318" t="s">
        <v>764</v>
      </c>
      <c r="C318" s="4" t="s">
        <v>6</v>
      </c>
      <c r="D318" s="1" t="s">
        <v>765</v>
      </c>
      <c r="E318">
        <v>0.995</v>
      </c>
      <c r="F318" s="32">
        <v>44562</v>
      </c>
      <c r="G318">
        <v>2022</v>
      </c>
    </row>
    <row r="319" spans="1:7" ht="14.25" customHeight="1">
      <c r="A319" t="s">
        <v>137</v>
      </c>
      <c r="B319" t="s">
        <v>766</v>
      </c>
      <c r="C319" s="4" t="s">
        <v>6</v>
      </c>
      <c r="D319" s="1" t="s">
        <v>767</v>
      </c>
      <c r="E319">
        <v>22.9</v>
      </c>
      <c r="F319" s="32">
        <v>44562</v>
      </c>
      <c r="G319">
        <v>2022</v>
      </c>
    </row>
    <row r="320" spans="1:7" ht="14.25" customHeight="1">
      <c r="A320" t="s">
        <v>137</v>
      </c>
      <c r="B320" t="s">
        <v>768</v>
      </c>
      <c r="C320" s="4" t="s">
        <v>6</v>
      </c>
      <c r="D320" s="1" t="s">
        <v>769</v>
      </c>
      <c r="E320">
        <v>54</v>
      </c>
      <c r="F320" s="32">
        <v>40544</v>
      </c>
      <c r="G320">
        <v>2011</v>
      </c>
    </row>
    <row r="321" spans="1:7" ht="14.25" customHeight="1">
      <c r="A321" t="s">
        <v>137</v>
      </c>
      <c r="B321" t="s">
        <v>770</v>
      </c>
      <c r="C321" s="4" t="s">
        <v>6</v>
      </c>
      <c r="D321" s="1" t="s">
        <v>771</v>
      </c>
      <c r="E321">
        <v>10.1</v>
      </c>
      <c r="F321" s="32">
        <v>44562</v>
      </c>
      <c r="G321">
        <v>2022</v>
      </c>
    </row>
    <row r="322" spans="1:7" ht="14.25" customHeight="1">
      <c r="A322" t="s">
        <v>137</v>
      </c>
      <c r="B322" t="s">
        <v>772</v>
      </c>
      <c r="C322" s="4" t="s">
        <v>6</v>
      </c>
      <c r="D322" s="1" t="s">
        <v>773</v>
      </c>
      <c r="E322">
        <v>24</v>
      </c>
      <c r="F322" s="32">
        <v>40544</v>
      </c>
      <c r="G322">
        <v>2011</v>
      </c>
    </row>
    <row r="323" spans="1:7" ht="14.25" customHeight="1">
      <c r="A323" t="s">
        <v>137</v>
      </c>
      <c r="B323" t="s">
        <v>774</v>
      </c>
      <c r="C323" s="4" t="s">
        <v>6</v>
      </c>
      <c r="D323" s="1" t="s">
        <v>775</v>
      </c>
      <c r="E323">
        <v>4.5</v>
      </c>
      <c r="F323" s="32">
        <v>40544</v>
      </c>
      <c r="G323">
        <v>2011</v>
      </c>
    </row>
    <row r="324" spans="1:7" ht="14.25" customHeight="1">
      <c r="A324" t="s">
        <v>137</v>
      </c>
      <c r="B324" t="s">
        <v>776</v>
      </c>
      <c r="C324" s="4" t="s">
        <v>6</v>
      </c>
      <c r="D324" s="1" t="s">
        <v>777</v>
      </c>
      <c r="E324">
        <v>40</v>
      </c>
      <c r="F324" s="32">
        <v>40544</v>
      </c>
      <c r="G324">
        <v>2011</v>
      </c>
    </row>
    <row r="325" spans="1:7" ht="14.25" customHeight="1">
      <c r="A325" t="s">
        <v>137</v>
      </c>
      <c r="B325" t="s">
        <v>778</v>
      </c>
      <c r="C325" s="4" t="s">
        <v>6</v>
      </c>
      <c r="D325" s="1" t="s">
        <v>779</v>
      </c>
      <c r="E325">
        <v>4</v>
      </c>
      <c r="F325" s="32">
        <v>40544</v>
      </c>
      <c r="G325">
        <v>2011</v>
      </c>
    </row>
    <row r="326" spans="1:7" ht="14.25" customHeight="1">
      <c r="A326" t="s">
        <v>137</v>
      </c>
      <c r="B326" t="s">
        <v>780</v>
      </c>
      <c r="C326" s="4" t="s">
        <v>6</v>
      </c>
      <c r="D326" s="1" t="s">
        <v>781</v>
      </c>
      <c r="E326">
        <v>54.6</v>
      </c>
      <c r="F326" s="32">
        <v>40544</v>
      </c>
      <c r="G326">
        <v>2011</v>
      </c>
    </row>
    <row r="327" spans="1:7" ht="14.25" customHeight="1">
      <c r="A327" t="s">
        <v>137</v>
      </c>
      <c r="B327" t="s">
        <v>782</v>
      </c>
      <c r="C327" s="4" t="s">
        <v>6</v>
      </c>
      <c r="D327" s="1" t="s">
        <v>783</v>
      </c>
      <c r="E327">
        <v>4</v>
      </c>
      <c r="F327" s="32">
        <v>40544</v>
      </c>
      <c r="G327">
        <v>2011</v>
      </c>
    </row>
    <row r="328" spans="1:7" ht="14.25" customHeight="1">
      <c r="A328" t="s">
        <v>137</v>
      </c>
      <c r="B328" t="s">
        <v>784</v>
      </c>
      <c r="C328" s="4" t="s">
        <v>6</v>
      </c>
      <c r="D328" s="1" t="s">
        <v>785</v>
      </c>
      <c r="E328">
        <v>67</v>
      </c>
      <c r="F328" s="32">
        <v>40544</v>
      </c>
      <c r="G328">
        <v>2011</v>
      </c>
    </row>
    <row r="329" spans="1:7" ht="14.25" customHeight="1">
      <c r="A329" t="s">
        <v>137</v>
      </c>
      <c r="B329" t="s">
        <v>786</v>
      </c>
      <c r="C329" s="4" t="s">
        <v>6</v>
      </c>
      <c r="D329" s="1" t="s">
        <v>787</v>
      </c>
      <c r="E329">
        <v>23</v>
      </c>
      <c r="F329" s="32">
        <v>44562</v>
      </c>
      <c r="G329">
        <v>2022</v>
      </c>
    </row>
    <row r="330" spans="1:7" ht="14.25" customHeight="1">
      <c r="A330" t="s">
        <v>137</v>
      </c>
      <c r="B330" t="s">
        <v>788</v>
      </c>
      <c r="C330" s="4" t="s">
        <v>6</v>
      </c>
      <c r="D330" s="1" t="s">
        <v>789</v>
      </c>
      <c r="E330">
        <v>15</v>
      </c>
      <c r="F330" s="32">
        <v>44562</v>
      </c>
      <c r="G330">
        <v>2022</v>
      </c>
    </row>
    <row r="331" spans="1:7" ht="14.25" customHeight="1">
      <c r="A331" t="s">
        <v>137</v>
      </c>
      <c r="B331" t="s">
        <v>790</v>
      </c>
      <c r="C331" s="4" t="s">
        <v>6</v>
      </c>
      <c r="D331" s="1" t="s">
        <v>791</v>
      </c>
      <c r="E331">
        <v>3</v>
      </c>
      <c r="F331" s="32">
        <v>44562</v>
      </c>
      <c r="G331">
        <v>2022</v>
      </c>
    </row>
    <row r="332" spans="1:7" ht="14.25" customHeight="1">
      <c r="A332" t="s">
        <v>137</v>
      </c>
      <c r="B332" t="s">
        <v>792</v>
      </c>
      <c r="C332" s="4" t="s">
        <v>6</v>
      </c>
      <c r="D332" s="1" t="s">
        <v>793</v>
      </c>
      <c r="E332">
        <v>8</v>
      </c>
      <c r="F332" s="32">
        <v>40544</v>
      </c>
      <c r="G332">
        <v>2011</v>
      </c>
    </row>
    <row r="333" spans="1:7" ht="14.25" customHeight="1">
      <c r="A333" t="s">
        <v>137</v>
      </c>
      <c r="B333" t="s">
        <v>794</v>
      </c>
      <c r="C333" s="4" t="s">
        <v>6</v>
      </c>
      <c r="D333" s="1" t="s">
        <v>795</v>
      </c>
      <c r="E333">
        <v>0.75</v>
      </c>
      <c r="F333" s="32">
        <v>40544</v>
      </c>
      <c r="G333">
        <v>2011</v>
      </c>
    </row>
    <row r="334" spans="1:7" ht="14.25" customHeight="1">
      <c r="A334" t="s">
        <v>137</v>
      </c>
      <c r="B334" t="s">
        <v>796</v>
      </c>
      <c r="C334" s="4" t="s">
        <v>6</v>
      </c>
      <c r="D334" s="1" t="s">
        <v>797</v>
      </c>
      <c r="E334">
        <v>0.1</v>
      </c>
      <c r="F334" s="32">
        <v>40544</v>
      </c>
      <c r="G334">
        <v>2011</v>
      </c>
    </row>
    <row r="335" spans="1:7" ht="14.25" customHeight="1">
      <c r="A335" t="s">
        <v>137</v>
      </c>
      <c r="B335" t="s">
        <v>798</v>
      </c>
      <c r="C335" s="4" t="s">
        <v>6</v>
      </c>
      <c r="D335" s="1" t="s">
        <v>799</v>
      </c>
      <c r="E335">
        <v>2</v>
      </c>
      <c r="F335" s="32">
        <v>40544</v>
      </c>
      <c r="G335">
        <v>2011</v>
      </c>
    </row>
    <row r="336" spans="1:7" ht="14.25" customHeight="1">
      <c r="A336" t="s">
        <v>137</v>
      </c>
      <c r="B336" t="s">
        <v>800</v>
      </c>
      <c r="C336" s="4" t="s">
        <v>6</v>
      </c>
      <c r="D336" s="1" t="s">
        <v>801</v>
      </c>
      <c r="E336">
        <v>0.7</v>
      </c>
      <c r="F336" s="32">
        <v>40544</v>
      </c>
      <c r="G336">
        <v>2011</v>
      </c>
    </row>
    <row r="337" spans="1:7" ht="14.25" customHeight="1">
      <c r="A337" t="s">
        <v>137</v>
      </c>
      <c r="B337" t="s">
        <v>802</v>
      </c>
      <c r="C337" s="4" t="s">
        <v>6</v>
      </c>
      <c r="D337" s="1" t="s">
        <v>803</v>
      </c>
      <c r="E337">
        <v>2</v>
      </c>
      <c r="F337" s="32">
        <v>40544</v>
      </c>
      <c r="G337">
        <v>2011</v>
      </c>
    </row>
    <row r="338" spans="1:7" ht="14.25" customHeight="1">
      <c r="A338" t="s">
        <v>137</v>
      </c>
      <c r="B338" t="s">
        <v>804</v>
      </c>
      <c r="C338" s="4" t="s">
        <v>6</v>
      </c>
      <c r="D338" s="1" t="s">
        <v>805</v>
      </c>
      <c r="E338">
        <v>1</v>
      </c>
      <c r="F338" s="32">
        <v>40544</v>
      </c>
      <c r="G338">
        <v>2011</v>
      </c>
    </row>
    <row r="339" spans="1:7" ht="14.25" customHeight="1">
      <c r="A339" t="s">
        <v>137</v>
      </c>
      <c r="B339" t="s">
        <v>806</v>
      </c>
      <c r="C339" s="4" t="s">
        <v>6</v>
      </c>
      <c r="D339" s="1" t="s">
        <v>807</v>
      </c>
      <c r="E339">
        <v>0.3</v>
      </c>
      <c r="F339" s="32">
        <v>40544</v>
      </c>
      <c r="G339">
        <v>2011</v>
      </c>
    </row>
    <row r="340" spans="1:7" ht="14.25" customHeight="1">
      <c r="A340" t="s">
        <v>137</v>
      </c>
      <c r="B340" t="s">
        <v>808</v>
      </c>
      <c r="C340" s="4" t="s">
        <v>6</v>
      </c>
      <c r="D340" s="1" t="s">
        <v>809</v>
      </c>
      <c r="E340">
        <v>0.5</v>
      </c>
      <c r="F340" s="32">
        <v>44562</v>
      </c>
      <c r="G340">
        <v>2022</v>
      </c>
    </row>
    <row r="341" spans="1:7" ht="14.25" customHeight="1">
      <c r="A341" t="s">
        <v>137</v>
      </c>
      <c r="B341" t="s">
        <v>810</v>
      </c>
      <c r="C341" s="4" t="s">
        <v>6</v>
      </c>
      <c r="D341" s="1" t="s">
        <v>811</v>
      </c>
      <c r="E341">
        <v>2.2000000000000002</v>
      </c>
      <c r="F341" s="32">
        <v>40544</v>
      </c>
      <c r="G341">
        <v>2011</v>
      </c>
    </row>
    <row r="342" spans="1:7" ht="14.25" customHeight="1">
      <c r="A342" t="s">
        <v>137</v>
      </c>
      <c r="B342" t="s">
        <v>812</v>
      </c>
      <c r="C342" s="4" t="s">
        <v>6</v>
      </c>
      <c r="D342" s="1" t="s">
        <v>813</v>
      </c>
      <c r="E342">
        <v>0.6</v>
      </c>
      <c r="F342" s="32">
        <v>40544</v>
      </c>
      <c r="G342">
        <v>2011</v>
      </c>
    </row>
    <row r="343" spans="1:7" ht="14.25" customHeight="1">
      <c r="A343" t="s">
        <v>137</v>
      </c>
      <c r="B343" t="s">
        <v>814</v>
      </c>
      <c r="C343" s="4" t="s">
        <v>6</v>
      </c>
      <c r="D343" s="1" t="s">
        <v>815</v>
      </c>
      <c r="E343">
        <v>1</v>
      </c>
      <c r="F343" s="32">
        <v>42370</v>
      </c>
      <c r="G343">
        <v>2016</v>
      </c>
    </row>
    <row r="344" spans="1:7" ht="14.25" customHeight="1">
      <c r="A344" t="s">
        <v>137</v>
      </c>
      <c r="B344" t="s">
        <v>816</v>
      </c>
      <c r="C344" s="4" t="s">
        <v>6</v>
      </c>
      <c r="D344" s="1" t="s">
        <v>817</v>
      </c>
      <c r="E344">
        <v>0.6</v>
      </c>
      <c r="F344" s="32">
        <v>44562</v>
      </c>
      <c r="G344">
        <v>2022</v>
      </c>
    </row>
    <row r="345" spans="1:7" ht="14.25" customHeight="1">
      <c r="A345" t="s">
        <v>137</v>
      </c>
      <c r="B345" t="s">
        <v>818</v>
      </c>
      <c r="C345" s="4" t="s">
        <v>6</v>
      </c>
      <c r="D345" s="1" t="s">
        <v>819</v>
      </c>
      <c r="E345">
        <v>0.64</v>
      </c>
      <c r="F345" s="32">
        <v>40544</v>
      </c>
      <c r="G345">
        <v>2011</v>
      </c>
    </row>
    <row r="346" spans="1:7" ht="14.25" customHeight="1">
      <c r="A346" t="s">
        <v>137</v>
      </c>
      <c r="B346" t="s">
        <v>820</v>
      </c>
      <c r="C346" s="4" t="s">
        <v>6</v>
      </c>
      <c r="D346" s="1" t="s">
        <v>821</v>
      </c>
      <c r="E346">
        <v>0.53</v>
      </c>
      <c r="F346" s="32">
        <v>40544</v>
      </c>
      <c r="G346">
        <v>2011</v>
      </c>
    </row>
    <row r="347" spans="1:7" ht="14.25" customHeight="1">
      <c r="A347" t="s">
        <v>137</v>
      </c>
      <c r="B347" t="s">
        <v>822</v>
      </c>
      <c r="C347" s="4" t="s">
        <v>6</v>
      </c>
      <c r="D347" s="1" t="s">
        <v>823</v>
      </c>
      <c r="E347">
        <v>27</v>
      </c>
      <c r="F347" s="32">
        <v>44562</v>
      </c>
      <c r="G347">
        <v>2022</v>
      </c>
    </row>
    <row r="348" spans="1:7" ht="14.25" customHeight="1">
      <c r="A348" t="s">
        <v>137</v>
      </c>
      <c r="B348" t="s">
        <v>824</v>
      </c>
      <c r="C348" s="4" t="s">
        <v>6</v>
      </c>
      <c r="D348" s="1" t="s">
        <v>825</v>
      </c>
      <c r="E348">
        <v>20.8</v>
      </c>
      <c r="F348" s="32">
        <v>40544</v>
      </c>
      <c r="G348">
        <v>2011</v>
      </c>
    </row>
    <row r="349" spans="1:7" ht="14.25" customHeight="1">
      <c r="A349" t="s">
        <v>137</v>
      </c>
      <c r="B349" t="s">
        <v>826</v>
      </c>
      <c r="C349" s="4" t="s">
        <v>6</v>
      </c>
      <c r="D349" s="1" t="s">
        <v>827</v>
      </c>
      <c r="E349">
        <v>0.2</v>
      </c>
      <c r="F349" s="32">
        <v>40544</v>
      </c>
      <c r="G349">
        <v>2011</v>
      </c>
    </row>
    <row r="350" spans="1:7" ht="14.25" customHeight="1">
      <c r="A350" t="s">
        <v>137</v>
      </c>
      <c r="B350" t="s">
        <v>828</v>
      </c>
      <c r="C350" s="4" t="s">
        <v>6</v>
      </c>
      <c r="D350" s="1" t="s">
        <v>829</v>
      </c>
      <c r="E350">
        <v>8</v>
      </c>
      <c r="F350" s="32">
        <v>40544</v>
      </c>
      <c r="G350">
        <v>2011</v>
      </c>
    </row>
    <row r="351" spans="1:7" ht="14.25" customHeight="1">
      <c r="A351" t="s">
        <v>137</v>
      </c>
      <c r="B351" t="s">
        <v>830</v>
      </c>
      <c r="C351" s="4" t="s">
        <v>6</v>
      </c>
      <c r="D351" s="1" t="s">
        <v>831</v>
      </c>
      <c r="E351">
        <v>6</v>
      </c>
      <c r="F351" s="32">
        <v>40544</v>
      </c>
      <c r="G351">
        <v>2011</v>
      </c>
    </row>
    <row r="352" spans="1:7" ht="14.25" customHeight="1">
      <c r="A352" t="s">
        <v>137</v>
      </c>
      <c r="B352" t="s">
        <v>832</v>
      </c>
      <c r="C352" s="4" t="s">
        <v>6</v>
      </c>
      <c r="D352" s="1" t="s">
        <v>833</v>
      </c>
      <c r="E352">
        <v>1.6</v>
      </c>
      <c r="F352" s="32">
        <v>40544</v>
      </c>
      <c r="G352">
        <v>2011</v>
      </c>
    </row>
    <row r="353" spans="1:7" ht="14.25" customHeight="1">
      <c r="A353" t="s">
        <v>137</v>
      </c>
      <c r="B353" t="s">
        <v>834</v>
      </c>
      <c r="C353" s="4" t="s">
        <v>6</v>
      </c>
      <c r="D353" s="1" t="s">
        <v>835</v>
      </c>
      <c r="E353">
        <v>4</v>
      </c>
      <c r="F353" s="32">
        <v>40544</v>
      </c>
      <c r="G353">
        <v>2011</v>
      </c>
    </row>
    <row r="354" spans="1:7" ht="14.25" customHeight="1">
      <c r="A354" t="s">
        <v>137</v>
      </c>
      <c r="B354" t="s">
        <v>836</v>
      </c>
      <c r="C354" s="4" t="s">
        <v>6</v>
      </c>
      <c r="D354" s="1" t="s">
        <v>837</v>
      </c>
      <c r="E354">
        <v>55.7</v>
      </c>
      <c r="F354" s="32">
        <v>44562</v>
      </c>
      <c r="G354">
        <v>2022</v>
      </c>
    </row>
    <row r="355" spans="1:7" ht="14.25" customHeight="1">
      <c r="A355" t="s">
        <v>137</v>
      </c>
      <c r="B355" t="s">
        <v>838</v>
      </c>
      <c r="C355" s="4" t="s">
        <v>6</v>
      </c>
      <c r="D355" s="1" t="s">
        <v>839</v>
      </c>
      <c r="E355">
        <v>75</v>
      </c>
      <c r="F355" s="32">
        <v>44562</v>
      </c>
      <c r="G355">
        <v>2022</v>
      </c>
    </row>
    <row r="356" spans="1:7" ht="14.25" customHeight="1">
      <c r="A356" t="s">
        <v>137</v>
      </c>
      <c r="B356" t="s">
        <v>840</v>
      </c>
      <c r="C356" s="4" t="s">
        <v>6</v>
      </c>
      <c r="D356" s="1" t="s">
        <v>841</v>
      </c>
      <c r="E356">
        <v>6.8</v>
      </c>
      <c r="F356" s="32">
        <v>40544</v>
      </c>
      <c r="G356">
        <v>2011</v>
      </c>
    </row>
    <row r="357" spans="1:7" ht="14.25" customHeight="1">
      <c r="A357" t="s">
        <v>137</v>
      </c>
      <c r="B357" t="s">
        <v>842</v>
      </c>
      <c r="C357" s="4" t="s">
        <v>6</v>
      </c>
      <c r="D357" s="1" t="s">
        <v>843</v>
      </c>
      <c r="E357">
        <v>12.6</v>
      </c>
      <c r="F357" s="32">
        <v>40544</v>
      </c>
      <c r="G357">
        <v>2011</v>
      </c>
    </row>
    <row r="358" spans="1:7" ht="14.25" customHeight="1">
      <c r="A358" t="s">
        <v>137</v>
      </c>
      <c r="B358" t="s">
        <v>844</v>
      </c>
      <c r="C358" s="4" t="s">
        <v>6</v>
      </c>
      <c r="D358" s="1" t="s">
        <v>845</v>
      </c>
      <c r="E358">
        <v>50</v>
      </c>
      <c r="F358" s="32">
        <v>44562</v>
      </c>
      <c r="G358">
        <v>2022</v>
      </c>
    </row>
    <row r="359" spans="1:7" ht="14.25" customHeight="1">
      <c r="A359" t="s">
        <v>137</v>
      </c>
      <c r="B359" t="s">
        <v>846</v>
      </c>
      <c r="C359" s="4" t="s">
        <v>6</v>
      </c>
      <c r="D359" s="1" t="s">
        <v>847</v>
      </c>
      <c r="E359">
        <v>4</v>
      </c>
      <c r="F359" s="32">
        <v>40544</v>
      </c>
      <c r="G359">
        <v>2011</v>
      </c>
    </row>
    <row r="360" spans="1:7" ht="14.25" customHeight="1">
      <c r="A360" t="s">
        <v>137</v>
      </c>
      <c r="B360" t="s">
        <v>848</v>
      </c>
      <c r="C360" s="4" t="s">
        <v>6</v>
      </c>
      <c r="D360" s="1" t="s">
        <v>849</v>
      </c>
      <c r="E360">
        <v>0.1</v>
      </c>
      <c r="F360" s="32">
        <v>40544</v>
      </c>
      <c r="G360">
        <v>2011</v>
      </c>
    </row>
    <row r="361" spans="1:7" ht="14.25" customHeight="1">
      <c r="A361" t="s">
        <v>137</v>
      </c>
      <c r="B361" t="s">
        <v>850</v>
      </c>
      <c r="C361" s="4" t="s">
        <v>6</v>
      </c>
      <c r="D361" s="1" t="s">
        <v>851</v>
      </c>
      <c r="E361">
        <v>5.4</v>
      </c>
      <c r="F361" s="32">
        <v>40544</v>
      </c>
      <c r="G361">
        <v>2011</v>
      </c>
    </row>
    <row r="362" spans="1:7" ht="14.25" customHeight="1">
      <c r="A362" t="s">
        <v>137</v>
      </c>
      <c r="B362" t="s">
        <v>852</v>
      </c>
      <c r="C362" s="4" t="s">
        <v>6</v>
      </c>
      <c r="D362" s="1" t="s">
        <v>853</v>
      </c>
      <c r="E362">
        <v>0.12</v>
      </c>
      <c r="F362" s="32">
        <v>40544</v>
      </c>
      <c r="G362">
        <v>2011</v>
      </c>
    </row>
    <row r="363" spans="1:7" ht="14.25" customHeight="1">
      <c r="A363" t="s">
        <v>137</v>
      </c>
      <c r="B363" t="s">
        <v>854</v>
      </c>
      <c r="C363" s="4" t="s">
        <v>6</v>
      </c>
      <c r="D363" s="1" t="s">
        <v>855</v>
      </c>
      <c r="E363">
        <v>0.8</v>
      </c>
      <c r="F363" s="32">
        <v>40544</v>
      </c>
      <c r="G363">
        <v>2011</v>
      </c>
    </row>
    <row r="364" spans="1:7" ht="14.25" customHeight="1">
      <c r="A364" t="s">
        <v>137</v>
      </c>
      <c r="B364" t="s">
        <v>856</v>
      </c>
      <c r="C364" s="4" t="s">
        <v>6</v>
      </c>
      <c r="D364" s="1" t="s">
        <v>857</v>
      </c>
      <c r="E364">
        <v>0.13</v>
      </c>
      <c r="F364" s="32">
        <v>40544</v>
      </c>
      <c r="G364">
        <v>2011</v>
      </c>
    </row>
    <row r="365" spans="1:7" ht="14.25" customHeight="1">
      <c r="A365" t="s">
        <v>137</v>
      </c>
      <c r="B365" t="s">
        <v>858</v>
      </c>
      <c r="C365" s="4" t="s">
        <v>6</v>
      </c>
      <c r="D365" s="1" t="s">
        <v>859</v>
      </c>
      <c r="E365">
        <v>0.5</v>
      </c>
      <c r="F365" s="32">
        <v>42370</v>
      </c>
      <c r="G365">
        <v>2016</v>
      </c>
    </row>
    <row r="366" spans="1:7" ht="14.25" customHeight="1">
      <c r="A366" t="s">
        <v>137</v>
      </c>
      <c r="B366" t="s">
        <v>860</v>
      </c>
      <c r="C366" s="4" t="s">
        <v>6</v>
      </c>
      <c r="D366" s="1" t="s">
        <v>861</v>
      </c>
      <c r="E366">
        <v>5</v>
      </c>
      <c r="F366" s="32">
        <v>40544</v>
      </c>
      <c r="G366">
        <v>2011</v>
      </c>
    </row>
    <row r="367" spans="1:7" ht="14.25" customHeight="1">
      <c r="A367" t="s">
        <v>137</v>
      </c>
      <c r="B367" t="s">
        <v>862</v>
      </c>
      <c r="C367" s="4" t="s">
        <v>6</v>
      </c>
      <c r="D367" s="1" t="s">
        <v>863</v>
      </c>
      <c r="E367">
        <v>0.6</v>
      </c>
      <c r="F367" s="32">
        <v>42370</v>
      </c>
      <c r="G367">
        <v>2016</v>
      </c>
    </row>
    <row r="368" spans="1:7" ht="14.25" customHeight="1">
      <c r="A368" t="s">
        <v>137</v>
      </c>
      <c r="B368" t="s">
        <v>864</v>
      </c>
      <c r="C368" s="4" t="s">
        <v>6</v>
      </c>
      <c r="D368" s="1" t="s">
        <v>865</v>
      </c>
      <c r="E368">
        <v>8</v>
      </c>
      <c r="F368" s="32">
        <v>40544</v>
      </c>
      <c r="G368">
        <v>2011</v>
      </c>
    </row>
    <row r="369" spans="1:7" ht="14.25" customHeight="1">
      <c r="A369" t="s">
        <v>137</v>
      </c>
      <c r="B369" t="s">
        <v>866</v>
      </c>
      <c r="C369" s="4" t="s">
        <v>6</v>
      </c>
      <c r="D369" s="1" t="s">
        <v>867</v>
      </c>
      <c r="E369">
        <v>2</v>
      </c>
      <c r="F369" s="32">
        <v>40544</v>
      </c>
      <c r="G369">
        <v>2011</v>
      </c>
    </row>
    <row r="370" spans="1:7" ht="14.25" customHeight="1">
      <c r="A370" t="s">
        <v>137</v>
      </c>
      <c r="B370" t="s">
        <v>868</v>
      </c>
      <c r="C370" s="4" t="s">
        <v>6</v>
      </c>
      <c r="D370" s="1" t="s">
        <v>869</v>
      </c>
      <c r="E370">
        <v>0.9</v>
      </c>
      <c r="F370" s="32">
        <v>40544</v>
      </c>
      <c r="G370">
        <v>2011</v>
      </c>
    </row>
    <row r="371" spans="1:7" ht="14.25" customHeight="1">
      <c r="A371" t="s">
        <v>137</v>
      </c>
      <c r="B371" t="s">
        <v>870</v>
      </c>
      <c r="C371" s="4" t="s">
        <v>6</v>
      </c>
      <c r="D371" s="1" t="s">
        <v>871</v>
      </c>
      <c r="E371">
        <v>18</v>
      </c>
      <c r="F371" s="32">
        <v>44562</v>
      </c>
      <c r="G371">
        <v>2022</v>
      </c>
    </row>
    <row r="372" spans="1:7" ht="14.25" customHeight="1">
      <c r="A372" t="s">
        <v>137</v>
      </c>
      <c r="B372" t="s">
        <v>872</v>
      </c>
      <c r="C372" s="4" t="s">
        <v>6</v>
      </c>
      <c r="D372" s="1" t="s">
        <v>873</v>
      </c>
      <c r="E372">
        <v>25</v>
      </c>
      <c r="F372" s="32">
        <v>44562</v>
      </c>
      <c r="G372">
        <v>2022</v>
      </c>
    </row>
    <row r="373" spans="1:7" ht="14.25" customHeight="1">
      <c r="A373" t="s">
        <v>137</v>
      </c>
      <c r="B373" t="s">
        <v>874</v>
      </c>
      <c r="C373" s="4" t="s">
        <v>6</v>
      </c>
      <c r="D373" s="1" t="s">
        <v>875</v>
      </c>
      <c r="E373">
        <v>24</v>
      </c>
      <c r="F373" s="32">
        <v>44562</v>
      </c>
      <c r="G373">
        <v>2022</v>
      </c>
    </row>
    <row r="374" spans="1:7" ht="14.25" customHeight="1">
      <c r="A374" t="s">
        <v>137</v>
      </c>
      <c r="B374" t="s">
        <v>876</v>
      </c>
      <c r="C374" s="4" t="s">
        <v>6</v>
      </c>
      <c r="D374" s="1" t="s">
        <v>877</v>
      </c>
      <c r="E374">
        <v>20</v>
      </c>
      <c r="F374" s="32">
        <v>44562</v>
      </c>
      <c r="G374">
        <v>2022</v>
      </c>
    </row>
    <row r="375" spans="1:7" ht="14.25" customHeight="1">
      <c r="A375" t="s">
        <v>137</v>
      </c>
      <c r="B375" t="s">
        <v>878</v>
      </c>
      <c r="C375" s="4" t="s">
        <v>6</v>
      </c>
      <c r="D375" s="1" t="s">
        <v>879</v>
      </c>
      <c r="E375">
        <v>40</v>
      </c>
      <c r="F375" s="32">
        <v>44562</v>
      </c>
      <c r="G375">
        <v>2022</v>
      </c>
    </row>
    <row r="376" spans="1:7" ht="14.25" customHeight="1">
      <c r="A376" t="s">
        <v>137</v>
      </c>
      <c r="B376" t="s">
        <v>880</v>
      </c>
      <c r="C376" s="4" t="s">
        <v>6</v>
      </c>
      <c r="D376" s="1" t="s">
        <v>881</v>
      </c>
      <c r="E376">
        <v>30</v>
      </c>
      <c r="F376" s="32">
        <v>44562</v>
      </c>
      <c r="G376">
        <v>2022</v>
      </c>
    </row>
    <row r="377" spans="1:7" ht="14.25" customHeight="1">
      <c r="A377" t="s">
        <v>137</v>
      </c>
      <c r="B377" t="s">
        <v>882</v>
      </c>
      <c r="C377" s="4" t="s">
        <v>6</v>
      </c>
      <c r="D377" s="1" t="s">
        <v>883</v>
      </c>
      <c r="E377">
        <v>22.5</v>
      </c>
      <c r="F377" s="32">
        <v>44562</v>
      </c>
      <c r="G377">
        <v>2022</v>
      </c>
    </row>
    <row r="378" spans="1:7" ht="14.25" customHeight="1">
      <c r="A378" t="s">
        <v>137</v>
      </c>
      <c r="B378" t="s">
        <v>884</v>
      </c>
      <c r="C378" s="4" t="s">
        <v>6</v>
      </c>
      <c r="D378" s="1" t="s">
        <v>885</v>
      </c>
      <c r="E378">
        <v>15.1</v>
      </c>
      <c r="F378" s="32">
        <v>42370</v>
      </c>
      <c r="G378">
        <v>2016</v>
      </c>
    </row>
    <row r="379" spans="1:7" ht="14.25" customHeight="1">
      <c r="A379" t="s">
        <v>137</v>
      </c>
      <c r="B379" t="s">
        <v>886</v>
      </c>
      <c r="C379" s="4" t="s">
        <v>6</v>
      </c>
      <c r="D379" s="1" t="s">
        <v>887</v>
      </c>
      <c r="E379">
        <v>2.4</v>
      </c>
      <c r="F379" s="32">
        <v>44562</v>
      </c>
      <c r="G379">
        <v>2022</v>
      </c>
    </row>
    <row r="380" spans="1:7" ht="14.25" customHeight="1">
      <c r="A380" t="s">
        <v>137</v>
      </c>
      <c r="B380" t="s">
        <v>888</v>
      </c>
      <c r="C380" s="4" t="s">
        <v>6</v>
      </c>
      <c r="D380" s="1" t="s">
        <v>889</v>
      </c>
      <c r="E380">
        <v>1.25</v>
      </c>
      <c r="F380" s="32">
        <v>40544</v>
      </c>
      <c r="G380">
        <v>2011</v>
      </c>
    </row>
    <row r="381" spans="1:7" ht="14.25" customHeight="1">
      <c r="A381" t="s">
        <v>137</v>
      </c>
      <c r="B381" t="s">
        <v>890</v>
      </c>
      <c r="C381" s="4" t="s">
        <v>6</v>
      </c>
      <c r="D381" s="1" t="s">
        <v>891</v>
      </c>
      <c r="E381">
        <v>0.14000000000000001</v>
      </c>
      <c r="F381" s="32">
        <v>40544</v>
      </c>
      <c r="G381">
        <v>2011</v>
      </c>
    </row>
    <row r="382" spans="1:7" ht="14.25" customHeight="1">
      <c r="A382" t="s">
        <v>137</v>
      </c>
      <c r="B382" t="s">
        <v>892</v>
      </c>
      <c r="C382" s="4" t="s">
        <v>6</v>
      </c>
      <c r="D382" s="1" t="s">
        <v>893</v>
      </c>
      <c r="E382">
        <v>3</v>
      </c>
      <c r="F382" s="32">
        <v>44562</v>
      </c>
      <c r="G382">
        <v>2022</v>
      </c>
    </row>
    <row r="383" spans="1:7" ht="14.25" customHeight="1">
      <c r="A383" t="s">
        <v>137</v>
      </c>
      <c r="B383" t="s">
        <v>894</v>
      </c>
      <c r="C383" s="4" t="s">
        <v>6</v>
      </c>
      <c r="D383" s="1" t="s">
        <v>895</v>
      </c>
      <c r="E383">
        <v>2</v>
      </c>
      <c r="F383" s="32">
        <v>42370</v>
      </c>
      <c r="G383">
        <v>2016</v>
      </c>
    </row>
    <row r="384" spans="1:7" ht="14.25" customHeight="1">
      <c r="A384" t="s">
        <v>137</v>
      </c>
      <c r="B384" t="s">
        <v>896</v>
      </c>
      <c r="C384" s="4" t="s">
        <v>6</v>
      </c>
      <c r="D384" s="1" t="s">
        <v>897</v>
      </c>
      <c r="E384">
        <v>0.57999999999999996</v>
      </c>
      <c r="F384" s="32">
        <v>40544</v>
      </c>
      <c r="G384">
        <v>2011</v>
      </c>
    </row>
    <row r="385" spans="1:7" ht="14.25" customHeight="1">
      <c r="A385" t="s">
        <v>137</v>
      </c>
      <c r="B385" t="s">
        <v>898</v>
      </c>
      <c r="C385" s="4" t="s">
        <v>6</v>
      </c>
      <c r="D385" s="1" t="s">
        <v>899</v>
      </c>
      <c r="E385">
        <v>0.5</v>
      </c>
      <c r="F385" s="32">
        <v>40544</v>
      </c>
      <c r="G385">
        <v>2011</v>
      </c>
    </row>
    <row r="386" spans="1:7" ht="14.25" customHeight="1">
      <c r="A386" t="s">
        <v>137</v>
      </c>
      <c r="B386" t="s">
        <v>900</v>
      </c>
      <c r="C386" s="4" t="s">
        <v>6</v>
      </c>
      <c r="D386" s="1" t="s">
        <v>901</v>
      </c>
      <c r="E386">
        <v>10</v>
      </c>
      <c r="F386" s="32">
        <v>42370</v>
      </c>
      <c r="G386">
        <v>2016</v>
      </c>
    </row>
    <row r="387" spans="1:7" ht="14.25" customHeight="1">
      <c r="A387" t="s">
        <v>137</v>
      </c>
      <c r="B387" t="s">
        <v>902</v>
      </c>
      <c r="C387" s="4" t="s">
        <v>6</v>
      </c>
      <c r="D387" s="1" t="s">
        <v>955</v>
      </c>
      <c r="E387">
        <v>2.42</v>
      </c>
      <c r="F387" s="32">
        <v>40544</v>
      </c>
      <c r="G387">
        <v>2011</v>
      </c>
    </row>
    <row r="388" spans="1:7" ht="14.25" customHeight="1">
      <c r="A388" t="s">
        <v>137</v>
      </c>
      <c r="B388" t="s">
        <v>903</v>
      </c>
      <c r="C388" s="4" t="s">
        <v>6</v>
      </c>
      <c r="D388" s="1" t="s">
        <v>904</v>
      </c>
      <c r="E388">
        <v>3.5</v>
      </c>
      <c r="F388" s="32">
        <v>44562</v>
      </c>
      <c r="G388">
        <v>2022</v>
      </c>
    </row>
    <row r="389" spans="1:7" ht="14.25" customHeight="1">
      <c r="A389" t="s">
        <v>137</v>
      </c>
      <c r="B389" t="s">
        <v>905</v>
      </c>
      <c r="C389" s="4" t="s">
        <v>6</v>
      </c>
      <c r="D389" s="1" t="s">
        <v>906</v>
      </c>
      <c r="E389">
        <v>0.6</v>
      </c>
      <c r="F389" s="32">
        <v>40544</v>
      </c>
      <c r="G389">
        <v>2011</v>
      </c>
    </row>
    <row r="390" spans="1:7" ht="14.25" customHeight="1">
      <c r="A390" t="s">
        <v>137</v>
      </c>
      <c r="B390" t="s">
        <v>907</v>
      </c>
      <c r="C390" s="4" t="s">
        <v>6</v>
      </c>
      <c r="D390" s="1" t="s">
        <v>908</v>
      </c>
      <c r="E390">
        <v>11</v>
      </c>
      <c r="F390" s="32">
        <v>40544</v>
      </c>
      <c r="G390">
        <v>2011</v>
      </c>
    </row>
    <row r="391" spans="1:7" ht="14.25" customHeight="1">
      <c r="A391" t="s">
        <v>137</v>
      </c>
      <c r="B391" t="s">
        <v>909</v>
      </c>
      <c r="C391" s="4" t="s">
        <v>6</v>
      </c>
      <c r="D391" s="1" t="s">
        <v>910</v>
      </c>
      <c r="E391">
        <v>0.2</v>
      </c>
      <c r="F391" s="32">
        <v>40544</v>
      </c>
      <c r="G391">
        <v>2011</v>
      </c>
    </row>
    <row r="392" spans="1:7" ht="14.25" customHeight="1">
      <c r="A392" t="s">
        <v>137</v>
      </c>
      <c r="B392" t="s">
        <v>911</v>
      </c>
      <c r="C392" s="4" t="s">
        <v>6</v>
      </c>
      <c r="D392" s="1" t="s">
        <v>912</v>
      </c>
      <c r="E392">
        <v>10</v>
      </c>
      <c r="F392" s="32">
        <v>40544</v>
      </c>
      <c r="G392">
        <v>2011</v>
      </c>
    </row>
    <row r="393" spans="1:7" ht="14.25" customHeight="1">
      <c r="A393" t="s">
        <v>137</v>
      </c>
      <c r="B393" t="s">
        <v>913</v>
      </c>
      <c r="C393" s="4" t="s">
        <v>6</v>
      </c>
      <c r="D393" s="1" t="s">
        <v>914</v>
      </c>
      <c r="E393">
        <v>0.6</v>
      </c>
      <c r="F393" s="32">
        <v>42185</v>
      </c>
      <c r="G393">
        <v>2015</v>
      </c>
    </row>
    <row r="394" spans="1:7" ht="14.25" customHeight="1">
      <c r="A394" t="s">
        <v>137</v>
      </c>
      <c r="B394" t="s">
        <v>915</v>
      </c>
      <c r="C394" s="4" t="s">
        <v>6</v>
      </c>
      <c r="D394" s="1" t="s">
        <v>916</v>
      </c>
      <c r="E394">
        <v>0.5</v>
      </c>
      <c r="F394" s="32">
        <v>42916</v>
      </c>
      <c r="G394">
        <v>2017</v>
      </c>
    </row>
    <row r="395" spans="1:7" ht="14.25" customHeight="1">
      <c r="A395" t="s">
        <v>137</v>
      </c>
      <c r="B395" t="s">
        <v>917</v>
      </c>
      <c r="C395" s="4" t="s">
        <v>6</v>
      </c>
      <c r="D395" s="1" t="s">
        <v>918</v>
      </c>
      <c r="E395">
        <v>1.35</v>
      </c>
      <c r="F395" s="32">
        <v>42916</v>
      </c>
      <c r="G395">
        <v>2017</v>
      </c>
    </row>
    <row r="396" spans="1:7" ht="14.25" customHeight="1">
      <c r="A396" t="s">
        <v>137</v>
      </c>
      <c r="B396" t="s">
        <v>919</v>
      </c>
      <c r="C396" s="4" t="s">
        <v>6</v>
      </c>
      <c r="D396" s="1" t="s">
        <v>920</v>
      </c>
      <c r="E396">
        <v>1.75</v>
      </c>
      <c r="F396" s="32">
        <v>42185</v>
      </c>
      <c r="G396">
        <v>2015</v>
      </c>
    </row>
    <row r="397" spans="1:7" ht="14.25" customHeight="1">
      <c r="A397" t="s">
        <v>137</v>
      </c>
      <c r="B397" t="s">
        <v>921</v>
      </c>
      <c r="C397" s="4" t="s">
        <v>6</v>
      </c>
      <c r="D397" s="1" t="s">
        <v>548</v>
      </c>
      <c r="E397">
        <v>3</v>
      </c>
      <c r="F397" s="32">
        <v>42916</v>
      </c>
      <c r="G397">
        <v>2017</v>
      </c>
    </row>
    <row r="398" spans="1:7" ht="14.25" customHeight="1">
      <c r="A398" t="s">
        <v>137</v>
      </c>
      <c r="B398" t="s">
        <v>922</v>
      </c>
      <c r="C398" s="4" t="s">
        <v>6</v>
      </c>
      <c r="D398" s="1" t="s">
        <v>923</v>
      </c>
      <c r="E398">
        <v>2.4</v>
      </c>
      <c r="F398" s="32">
        <v>42916</v>
      </c>
      <c r="G398">
        <v>2017</v>
      </c>
    </row>
    <row r="399" spans="1:7" ht="14.25" customHeight="1">
      <c r="A399" t="s">
        <v>137</v>
      </c>
      <c r="B399" t="s">
        <v>924</v>
      </c>
      <c r="C399" s="4" t="s">
        <v>6</v>
      </c>
      <c r="D399" s="1" t="s">
        <v>925</v>
      </c>
      <c r="E399">
        <v>0.4</v>
      </c>
      <c r="F399" s="32">
        <v>41455</v>
      </c>
      <c r="G399">
        <v>2013</v>
      </c>
    </row>
    <row r="400" spans="1:7" ht="14.25" customHeight="1">
      <c r="A400" t="s">
        <v>137</v>
      </c>
      <c r="B400" t="s">
        <v>926</v>
      </c>
      <c r="C400" s="4" t="s">
        <v>6</v>
      </c>
      <c r="D400" s="1" t="s">
        <v>927</v>
      </c>
      <c r="E400">
        <v>1.74</v>
      </c>
      <c r="F400" s="32">
        <v>42916</v>
      </c>
      <c r="G400">
        <v>2017</v>
      </c>
    </row>
    <row r="401" spans="1:7" ht="14.25" customHeight="1">
      <c r="A401" t="s">
        <v>137</v>
      </c>
      <c r="B401" t="s">
        <v>928</v>
      </c>
      <c r="C401" s="4" t="s">
        <v>6</v>
      </c>
      <c r="D401" s="1" t="s">
        <v>929</v>
      </c>
      <c r="E401">
        <v>0.5</v>
      </c>
      <c r="F401" s="32">
        <v>41455</v>
      </c>
      <c r="G401">
        <v>2013</v>
      </c>
    </row>
    <row r="402" spans="1:7" ht="14.25" customHeight="1">
      <c r="A402" t="s">
        <v>137</v>
      </c>
      <c r="B402" t="s">
        <v>930</v>
      </c>
      <c r="C402" s="4" t="s">
        <v>934</v>
      </c>
      <c r="D402" s="1" t="s">
        <v>931</v>
      </c>
      <c r="E402">
        <v>1</v>
      </c>
      <c r="F402" s="32">
        <v>42916</v>
      </c>
      <c r="G402">
        <v>2017</v>
      </c>
    </row>
    <row r="403" spans="1:7" ht="14.25" customHeight="1">
      <c r="A403" t="s">
        <v>137</v>
      </c>
      <c r="B403" t="s">
        <v>930</v>
      </c>
      <c r="C403" s="4" t="s">
        <v>933</v>
      </c>
      <c r="D403" s="1" t="s">
        <v>931</v>
      </c>
      <c r="E403">
        <v>1.8</v>
      </c>
      <c r="F403" s="32">
        <v>42916</v>
      </c>
      <c r="G403">
        <v>2017</v>
      </c>
    </row>
    <row r="404" spans="1:7" ht="14.25" customHeight="1">
      <c r="A404" t="s">
        <v>137</v>
      </c>
      <c r="B404" t="s">
        <v>930</v>
      </c>
      <c r="C404" s="4" t="s">
        <v>932</v>
      </c>
      <c r="D404" s="1" t="s">
        <v>931</v>
      </c>
      <c r="E404">
        <v>1.5</v>
      </c>
      <c r="F404" s="32">
        <v>42916</v>
      </c>
      <c r="G404">
        <v>2017</v>
      </c>
    </row>
    <row r="405" spans="1:7" ht="14.25" customHeight="1">
      <c r="A405" t="s">
        <v>137</v>
      </c>
      <c r="B405" t="s">
        <v>930</v>
      </c>
      <c r="C405" s="4" t="s">
        <v>6</v>
      </c>
      <c r="D405" s="1" t="s">
        <v>931</v>
      </c>
      <c r="E405">
        <v>1.6</v>
      </c>
      <c r="F405" s="32">
        <v>42916</v>
      </c>
      <c r="G405">
        <v>2017</v>
      </c>
    </row>
    <row r="406" spans="1:7" ht="14.25" customHeight="1">
      <c r="A406" t="s">
        <v>4</v>
      </c>
      <c r="B406" t="s">
        <v>5</v>
      </c>
      <c r="C406" s="4" t="s">
        <v>6</v>
      </c>
      <c r="D406" s="1" t="s">
        <v>7</v>
      </c>
      <c r="E406">
        <v>16.399999999999999</v>
      </c>
      <c r="F406" s="32">
        <v>41274</v>
      </c>
      <c r="G406">
        <v>2013</v>
      </c>
    </row>
    <row r="407" spans="1:7" ht="14.25" customHeight="1">
      <c r="A407" t="s">
        <v>4</v>
      </c>
      <c r="B407" t="s">
        <v>8</v>
      </c>
      <c r="C407" s="4" t="s">
        <v>6</v>
      </c>
      <c r="D407" s="1" t="s">
        <v>9</v>
      </c>
      <c r="E407">
        <v>4.0659999999999998</v>
      </c>
      <c r="F407" s="32">
        <v>40909</v>
      </c>
      <c r="G407">
        <v>2012</v>
      </c>
    </row>
    <row r="408" spans="1:7" ht="14.25" customHeight="1">
      <c r="A408" t="s">
        <v>4</v>
      </c>
      <c r="B408" t="s">
        <v>10</v>
      </c>
      <c r="C408" s="4" t="s">
        <v>6</v>
      </c>
      <c r="D408" s="1" t="s">
        <v>11</v>
      </c>
      <c r="E408">
        <v>0.216</v>
      </c>
    </row>
    <row r="409" spans="1:7" ht="14.25" customHeight="1">
      <c r="A409" t="s">
        <v>4</v>
      </c>
      <c r="B409" t="s">
        <v>12</v>
      </c>
      <c r="C409" s="4" t="s">
        <v>6</v>
      </c>
      <c r="D409" s="1" t="s">
        <v>13</v>
      </c>
      <c r="E409">
        <v>3.22</v>
      </c>
    </row>
    <row r="410" spans="1:7" ht="14.25" customHeight="1">
      <c r="A410" t="s">
        <v>4</v>
      </c>
      <c r="B410" t="s">
        <v>14</v>
      </c>
      <c r="C410" s="4" t="s">
        <v>6</v>
      </c>
      <c r="D410" s="1" t="s">
        <v>15</v>
      </c>
      <c r="E410">
        <v>8.3519999999999997E-2</v>
      </c>
      <c r="F410" s="32">
        <v>40817</v>
      </c>
      <c r="G410">
        <v>2012</v>
      </c>
    </row>
    <row r="411" spans="1:7" ht="14.25" customHeight="1">
      <c r="A411" t="s">
        <v>4</v>
      </c>
      <c r="B411" t="s">
        <v>16</v>
      </c>
      <c r="C411" s="4" t="s">
        <v>6</v>
      </c>
      <c r="D411" s="1" t="s">
        <v>17</v>
      </c>
      <c r="E411">
        <v>5.6</v>
      </c>
    </row>
    <row r="412" spans="1:7" ht="14.25" customHeight="1">
      <c r="A412" t="s">
        <v>4</v>
      </c>
      <c r="B412" t="s">
        <v>18</v>
      </c>
      <c r="C412" s="4" t="s">
        <v>6</v>
      </c>
      <c r="D412" s="1" t="s">
        <v>19</v>
      </c>
      <c r="E412">
        <v>0.2442</v>
      </c>
      <c r="F412" s="32">
        <v>41518</v>
      </c>
      <c r="G412">
        <v>2014</v>
      </c>
    </row>
    <row r="413" spans="1:7" ht="14.25" customHeight="1">
      <c r="A413" t="s">
        <v>4</v>
      </c>
      <c r="B413" t="s">
        <v>20</v>
      </c>
      <c r="C413" s="4" t="s">
        <v>6</v>
      </c>
      <c r="D413" s="1" t="s">
        <v>21</v>
      </c>
      <c r="E413">
        <v>0.48577240437158498</v>
      </c>
    </row>
    <row r="414" spans="1:7" ht="14.25" customHeight="1">
      <c r="A414" t="s">
        <v>4</v>
      </c>
      <c r="B414" t="s">
        <v>22</v>
      </c>
      <c r="C414" s="4" t="s">
        <v>6</v>
      </c>
      <c r="D414" s="1" t="s">
        <v>23</v>
      </c>
      <c r="E414">
        <v>21.5</v>
      </c>
    </row>
    <row r="415" spans="1:7" ht="14.25" customHeight="1">
      <c r="A415" t="s">
        <v>4</v>
      </c>
      <c r="B415" t="s">
        <v>24</v>
      </c>
      <c r="C415" s="4" t="s">
        <v>6</v>
      </c>
      <c r="D415" s="1" t="s">
        <v>25</v>
      </c>
      <c r="E415">
        <v>0.75</v>
      </c>
    </row>
    <row r="416" spans="1:7" ht="14.25" customHeight="1">
      <c r="A416" t="s">
        <v>4</v>
      </c>
      <c r="B416" t="s">
        <v>26</v>
      </c>
      <c r="C416" s="4" t="s">
        <v>6</v>
      </c>
      <c r="D416" s="1" t="s">
        <v>27</v>
      </c>
      <c r="E416">
        <v>0.67</v>
      </c>
    </row>
    <row r="417" spans="1:7" ht="14.25" customHeight="1">
      <c r="A417" t="s">
        <v>4</v>
      </c>
      <c r="B417" t="s">
        <v>28</v>
      </c>
      <c r="C417" s="4" t="s">
        <v>6</v>
      </c>
      <c r="D417" s="1" t="s">
        <v>29</v>
      </c>
      <c r="E417">
        <v>0.9</v>
      </c>
    </row>
    <row r="418" spans="1:7" ht="14.25" customHeight="1">
      <c r="A418" t="s">
        <v>4</v>
      </c>
      <c r="B418" t="s">
        <v>30</v>
      </c>
      <c r="C418" s="4" t="s">
        <v>6</v>
      </c>
      <c r="D418" s="1" t="s">
        <v>31</v>
      </c>
      <c r="E418">
        <v>0.25800000000000001</v>
      </c>
    </row>
    <row r="419" spans="1:7" ht="14.25" customHeight="1">
      <c r="A419" t="s">
        <v>4</v>
      </c>
      <c r="B419" t="s">
        <v>32</v>
      </c>
      <c r="C419" s="4" t="s">
        <v>6</v>
      </c>
      <c r="D419" s="1" t="s">
        <v>33</v>
      </c>
      <c r="E419">
        <v>2.2000000000000002</v>
      </c>
      <c r="F419" s="32">
        <v>42278</v>
      </c>
      <c r="G419">
        <v>2016</v>
      </c>
    </row>
    <row r="420" spans="1:7" ht="14.25" customHeight="1">
      <c r="A420" t="s">
        <v>4</v>
      </c>
      <c r="B420" t="s">
        <v>34</v>
      </c>
      <c r="C420" s="4" t="s">
        <v>6</v>
      </c>
      <c r="D420" s="1" t="s">
        <v>35</v>
      </c>
      <c r="E420">
        <v>1.25</v>
      </c>
    </row>
    <row r="421" spans="1:7" ht="14.25" customHeight="1">
      <c r="A421" t="s">
        <v>4</v>
      </c>
      <c r="B421" t="s">
        <v>36</v>
      </c>
      <c r="C421" s="4" t="s">
        <v>6</v>
      </c>
      <c r="D421" s="1" t="s">
        <v>37</v>
      </c>
      <c r="E421">
        <v>2</v>
      </c>
      <c r="F421" s="32">
        <v>40817</v>
      </c>
      <c r="G421">
        <v>2012</v>
      </c>
    </row>
    <row r="422" spans="1:7" ht="14.25" customHeight="1">
      <c r="A422" t="s">
        <v>4</v>
      </c>
      <c r="B422" t="s">
        <v>38</v>
      </c>
      <c r="C422" s="4" t="s">
        <v>6</v>
      </c>
      <c r="D422" s="1" t="s">
        <v>39</v>
      </c>
      <c r="E422">
        <v>4.84</v>
      </c>
    </row>
    <row r="423" spans="1:7" ht="14.25" customHeight="1">
      <c r="A423" t="s">
        <v>4</v>
      </c>
      <c r="B423" t="s">
        <v>40</v>
      </c>
      <c r="C423" s="4" t="s">
        <v>6</v>
      </c>
      <c r="D423" s="1" t="s">
        <v>41</v>
      </c>
      <c r="E423">
        <v>11.9</v>
      </c>
    </row>
    <row r="424" spans="1:7" ht="14.25" customHeight="1">
      <c r="A424" t="s">
        <v>4</v>
      </c>
      <c r="B424" t="s">
        <v>42</v>
      </c>
      <c r="C424" s="4" t="s">
        <v>6</v>
      </c>
      <c r="D424" s="1" t="s">
        <v>43</v>
      </c>
      <c r="E424">
        <v>2</v>
      </c>
    </row>
    <row r="425" spans="1:7" ht="14.25" customHeight="1">
      <c r="A425" t="s">
        <v>4</v>
      </c>
      <c r="B425" t="s">
        <v>44</v>
      </c>
      <c r="C425" s="4" t="s">
        <v>6</v>
      </c>
      <c r="D425" s="1" t="s">
        <v>45</v>
      </c>
      <c r="E425">
        <v>0.9</v>
      </c>
      <c r="F425" s="32">
        <v>40817</v>
      </c>
      <c r="G425">
        <v>2012</v>
      </c>
    </row>
    <row r="426" spans="1:7" ht="14.25" customHeight="1">
      <c r="A426" t="s">
        <v>4</v>
      </c>
      <c r="B426" t="s">
        <v>46</v>
      </c>
      <c r="C426" s="4" t="s">
        <v>6</v>
      </c>
      <c r="D426" s="1" t="s">
        <v>47</v>
      </c>
      <c r="E426">
        <v>8.06</v>
      </c>
      <c r="F426" s="32">
        <v>40817</v>
      </c>
      <c r="G426">
        <v>2012</v>
      </c>
    </row>
    <row r="427" spans="1:7" ht="14.25" customHeight="1">
      <c r="A427" t="s">
        <v>4</v>
      </c>
      <c r="B427" t="s">
        <v>48</v>
      </c>
      <c r="C427" s="4" t="s">
        <v>6</v>
      </c>
      <c r="D427" s="1" t="s">
        <v>49</v>
      </c>
      <c r="E427">
        <v>1.22</v>
      </c>
      <c r="F427" s="32">
        <v>41183</v>
      </c>
      <c r="G427">
        <v>2013</v>
      </c>
    </row>
    <row r="428" spans="1:7" ht="14.25" customHeight="1">
      <c r="A428" t="s">
        <v>4</v>
      </c>
      <c r="B428" t="s">
        <v>50</v>
      </c>
      <c r="C428" s="4" t="s">
        <v>6</v>
      </c>
      <c r="D428" s="1" t="s">
        <v>51</v>
      </c>
      <c r="E428">
        <v>0.5</v>
      </c>
    </row>
    <row r="429" spans="1:7" ht="14.25" customHeight="1">
      <c r="A429" t="s">
        <v>4</v>
      </c>
      <c r="B429" t="s">
        <v>52</v>
      </c>
      <c r="C429" s="4" t="s">
        <v>6</v>
      </c>
      <c r="D429" s="1" t="s">
        <v>53</v>
      </c>
      <c r="E429">
        <v>0.67100000000000004</v>
      </c>
    </row>
    <row r="430" spans="1:7" ht="14.25" customHeight="1">
      <c r="A430" t="s">
        <v>4</v>
      </c>
      <c r="B430" t="s">
        <v>54</v>
      </c>
      <c r="C430" s="4" t="s">
        <v>6</v>
      </c>
      <c r="D430" s="1" t="s">
        <v>55</v>
      </c>
      <c r="E430">
        <v>1.04</v>
      </c>
    </row>
    <row r="431" spans="1:7" ht="14.25" customHeight="1">
      <c r="A431" t="s">
        <v>4</v>
      </c>
      <c r="B431" t="s">
        <v>56</v>
      </c>
      <c r="C431" s="4" t="s">
        <v>6</v>
      </c>
      <c r="D431" s="1" t="s">
        <v>57</v>
      </c>
      <c r="E431">
        <v>0.29499999999999998</v>
      </c>
      <c r="F431" s="32">
        <v>40817</v>
      </c>
      <c r="G431">
        <v>2012</v>
      </c>
    </row>
    <row r="432" spans="1:7" ht="14.25" customHeight="1">
      <c r="A432" t="s">
        <v>4</v>
      </c>
      <c r="B432" t="s">
        <v>58</v>
      </c>
      <c r="C432" s="4" t="s">
        <v>6</v>
      </c>
      <c r="D432" s="1" t="s">
        <v>59</v>
      </c>
      <c r="E432">
        <v>0.6</v>
      </c>
      <c r="F432" s="32">
        <v>41913</v>
      </c>
      <c r="G432">
        <v>2015</v>
      </c>
    </row>
    <row r="433" spans="1:7" ht="14.25" customHeight="1">
      <c r="A433" t="s">
        <v>4</v>
      </c>
      <c r="B433" t="s">
        <v>60</v>
      </c>
      <c r="C433" s="4" t="s">
        <v>6</v>
      </c>
      <c r="D433" s="1" t="s">
        <v>61</v>
      </c>
      <c r="E433">
        <v>1.5</v>
      </c>
      <c r="F433" s="32">
        <v>41548</v>
      </c>
      <c r="G433">
        <v>2014</v>
      </c>
    </row>
    <row r="434" spans="1:7" ht="14.25" customHeight="1">
      <c r="A434" t="s">
        <v>4</v>
      </c>
      <c r="B434" t="s">
        <v>62</v>
      </c>
      <c r="C434" s="4" t="s">
        <v>6</v>
      </c>
      <c r="D434" s="1" t="s">
        <v>63</v>
      </c>
      <c r="E434">
        <v>0.9</v>
      </c>
      <c r="F434" s="32">
        <v>42278</v>
      </c>
      <c r="G434">
        <v>2016</v>
      </c>
    </row>
    <row r="435" spans="1:7" ht="14.25" customHeight="1">
      <c r="A435" t="s">
        <v>4</v>
      </c>
      <c r="B435" t="s">
        <v>64</v>
      </c>
      <c r="C435" s="4" t="s">
        <v>6</v>
      </c>
      <c r="D435" s="1" t="s">
        <v>65</v>
      </c>
      <c r="E435">
        <v>0.64300000000000002</v>
      </c>
    </row>
    <row r="436" spans="1:7" ht="14.25" customHeight="1">
      <c r="A436" t="s">
        <v>4</v>
      </c>
      <c r="B436" t="s">
        <v>66</v>
      </c>
      <c r="C436" s="4" t="s">
        <v>6</v>
      </c>
      <c r="D436" s="1" t="s">
        <v>67</v>
      </c>
      <c r="E436">
        <v>0.5</v>
      </c>
    </row>
    <row r="437" spans="1:7" ht="14.25" customHeight="1">
      <c r="A437" t="s">
        <v>4</v>
      </c>
      <c r="B437" t="s">
        <v>68</v>
      </c>
      <c r="C437" s="4" t="s">
        <v>6</v>
      </c>
      <c r="D437" s="1" t="s">
        <v>69</v>
      </c>
      <c r="E437">
        <v>0.05</v>
      </c>
    </row>
    <row r="438" spans="1:7" ht="14.25" customHeight="1">
      <c r="A438" t="s">
        <v>4</v>
      </c>
      <c r="B438" t="s">
        <v>70</v>
      </c>
      <c r="C438" s="4" t="s">
        <v>6</v>
      </c>
      <c r="D438" s="1" t="s">
        <v>71</v>
      </c>
      <c r="E438">
        <v>7.4999999999999997E-2</v>
      </c>
    </row>
    <row r="439" spans="1:7" ht="14.25" customHeight="1">
      <c r="A439" t="s">
        <v>4</v>
      </c>
      <c r="B439" t="s">
        <v>72</v>
      </c>
      <c r="C439" s="4" t="s">
        <v>6</v>
      </c>
      <c r="D439" s="1" t="s">
        <v>73</v>
      </c>
      <c r="E439">
        <v>1.01</v>
      </c>
      <c r="F439" s="32">
        <v>41183</v>
      </c>
      <c r="G439">
        <v>2013</v>
      </c>
    </row>
    <row r="440" spans="1:7" ht="14.25" customHeight="1">
      <c r="A440" t="s">
        <v>4</v>
      </c>
      <c r="B440" t="s">
        <v>74</v>
      </c>
      <c r="C440" s="4" t="s">
        <v>6</v>
      </c>
      <c r="D440" s="1" t="s">
        <v>75</v>
      </c>
      <c r="E440">
        <v>0.8</v>
      </c>
    </row>
    <row r="441" spans="1:7" ht="14.25" customHeight="1">
      <c r="A441" t="s">
        <v>4</v>
      </c>
      <c r="B441" t="s">
        <v>76</v>
      </c>
      <c r="C441" s="4" t="s">
        <v>6</v>
      </c>
      <c r="D441" s="1" t="s">
        <v>77</v>
      </c>
      <c r="E441">
        <v>0.45</v>
      </c>
    </row>
    <row r="442" spans="1:7" ht="14.25" customHeight="1">
      <c r="A442" t="s">
        <v>4</v>
      </c>
      <c r="B442" t="s">
        <v>78</v>
      </c>
      <c r="C442" s="4" t="s">
        <v>6</v>
      </c>
      <c r="D442" s="1" t="s">
        <v>79</v>
      </c>
      <c r="E442">
        <v>1</v>
      </c>
      <c r="F442" s="32">
        <v>40544</v>
      </c>
      <c r="G442">
        <v>2011</v>
      </c>
    </row>
    <row r="443" spans="1:7" ht="14.25" customHeight="1">
      <c r="A443" t="s">
        <v>4</v>
      </c>
      <c r="B443" t="s">
        <v>80</v>
      </c>
      <c r="C443" s="4" t="s">
        <v>6</v>
      </c>
      <c r="D443" s="1" t="s">
        <v>81</v>
      </c>
      <c r="E443">
        <v>1.44</v>
      </c>
      <c r="F443" s="32">
        <v>40544</v>
      </c>
      <c r="G443">
        <v>2011</v>
      </c>
    </row>
    <row r="444" spans="1:7" ht="14.25" customHeight="1">
      <c r="A444" t="s">
        <v>4</v>
      </c>
      <c r="B444" t="s">
        <v>82</v>
      </c>
      <c r="C444" s="4" t="s">
        <v>6</v>
      </c>
      <c r="D444" s="1" t="s">
        <v>83</v>
      </c>
      <c r="E444">
        <v>1.2</v>
      </c>
      <c r="F444" s="32">
        <v>40544</v>
      </c>
      <c r="G444">
        <v>2011</v>
      </c>
    </row>
    <row r="445" spans="1:7" ht="14.25" customHeight="1">
      <c r="A445" t="s">
        <v>4</v>
      </c>
      <c r="B445" t="s">
        <v>84</v>
      </c>
      <c r="C445" s="4" t="s">
        <v>6</v>
      </c>
      <c r="D445" s="1" t="s">
        <v>85</v>
      </c>
      <c r="E445">
        <v>1.5</v>
      </c>
      <c r="F445" s="32">
        <v>40544</v>
      </c>
      <c r="G445">
        <v>2011</v>
      </c>
    </row>
    <row r="446" spans="1:7" ht="14.25" customHeight="1">
      <c r="A446" t="s">
        <v>4</v>
      </c>
      <c r="B446" t="s">
        <v>86</v>
      </c>
      <c r="C446" s="4" t="s">
        <v>6</v>
      </c>
      <c r="D446" s="1" t="s">
        <v>87</v>
      </c>
      <c r="E446">
        <v>2.1</v>
      </c>
      <c r="F446" s="32">
        <v>44562</v>
      </c>
      <c r="G446">
        <v>2022</v>
      </c>
    </row>
    <row r="447" spans="1:7" ht="14.25" customHeight="1">
      <c r="A447" t="s">
        <v>4</v>
      </c>
      <c r="B447" t="s">
        <v>88</v>
      </c>
      <c r="C447" s="4" t="s">
        <v>6</v>
      </c>
      <c r="D447" s="1" t="s">
        <v>89</v>
      </c>
      <c r="E447">
        <v>53.8</v>
      </c>
      <c r="F447" s="32">
        <v>42370</v>
      </c>
      <c r="G447">
        <v>2016</v>
      </c>
    </row>
    <row r="448" spans="1:7" ht="14.25" customHeight="1">
      <c r="A448" t="s">
        <v>4</v>
      </c>
      <c r="B448" t="s">
        <v>90</v>
      </c>
      <c r="C448" s="4" t="s">
        <v>6</v>
      </c>
      <c r="D448" s="1" t="s">
        <v>91</v>
      </c>
      <c r="E448">
        <v>10.87</v>
      </c>
      <c r="F448" s="32">
        <v>44562</v>
      </c>
      <c r="G448">
        <v>2022</v>
      </c>
    </row>
    <row r="449" spans="1:7" ht="14.25" customHeight="1">
      <c r="A449" t="s">
        <v>4</v>
      </c>
      <c r="B449" t="s">
        <v>92</v>
      </c>
      <c r="C449" s="4" t="s">
        <v>6</v>
      </c>
      <c r="D449" s="1" t="s">
        <v>93</v>
      </c>
      <c r="E449">
        <v>23</v>
      </c>
      <c r="F449" s="32">
        <v>42370</v>
      </c>
      <c r="G449">
        <v>2016</v>
      </c>
    </row>
    <row r="450" spans="1:7" ht="14.25" customHeight="1">
      <c r="A450" t="s">
        <v>4</v>
      </c>
      <c r="B450" t="s">
        <v>94</v>
      </c>
      <c r="C450" s="4" t="s">
        <v>6</v>
      </c>
      <c r="D450" s="1" t="s">
        <v>95</v>
      </c>
      <c r="E450">
        <v>0.35</v>
      </c>
      <c r="F450" s="32">
        <v>44562</v>
      </c>
      <c r="G450">
        <v>2022</v>
      </c>
    </row>
    <row r="451" spans="1:7" ht="14.25" customHeight="1">
      <c r="A451" t="s">
        <v>4</v>
      </c>
      <c r="B451" t="s">
        <v>96</v>
      </c>
      <c r="C451" s="4" t="s">
        <v>6</v>
      </c>
      <c r="D451" s="1" t="s">
        <v>97</v>
      </c>
      <c r="E451">
        <v>35</v>
      </c>
      <c r="F451" s="32">
        <v>44562</v>
      </c>
      <c r="G451">
        <v>2022</v>
      </c>
    </row>
    <row r="452" spans="1:7" ht="14.25" customHeight="1">
      <c r="A452" t="s">
        <v>4</v>
      </c>
      <c r="B452" t="s">
        <v>98</v>
      </c>
      <c r="C452" s="4" t="s">
        <v>6</v>
      </c>
      <c r="D452" s="1" t="s">
        <v>99</v>
      </c>
      <c r="E452">
        <v>0.5</v>
      </c>
      <c r="F452" s="32">
        <v>44562</v>
      </c>
      <c r="G452">
        <v>2022</v>
      </c>
    </row>
    <row r="453" spans="1:7" ht="14.25" customHeight="1">
      <c r="A453" t="s">
        <v>4</v>
      </c>
      <c r="B453" t="s">
        <v>100</v>
      </c>
      <c r="C453" s="4" t="s">
        <v>6</v>
      </c>
      <c r="D453" s="1" t="s">
        <v>101</v>
      </c>
      <c r="E453">
        <v>3.21</v>
      </c>
      <c r="F453" s="32">
        <v>40544</v>
      </c>
      <c r="G453">
        <v>2011</v>
      </c>
    </row>
    <row r="454" spans="1:7" ht="14.25" customHeight="1">
      <c r="A454" t="s">
        <v>4</v>
      </c>
      <c r="B454" t="s">
        <v>102</v>
      </c>
      <c r="C454" s="4" t="s">
        <v>6</v>
      </c>
      <c r="D454" s="1" t="s">
        <v>103</v>
      </c>
      <c r="E454">
        <v>1.07</v>
      </c>
      <c r="F454" s="32">
        <v>44562</v>
      </c>
      <c r="G454">
        <v>2022</v>
      </c>
    </row>
    <row r="455" spans="1:7" ht="14.25" customHeight="1">
      <c r="A455" t="s">
        <v>4</v>
      </c>
      <c r="B455" t="s">
        <v>104</v>
      </c>
      <c r="C455" s="4" t="s">
        <v>6</v>
      </c>
      <c r="D455" s="1" t="s">
        <v>105</v>
      </c>
      <c r="E455">
        <v>1.25</v>
      </c>
      <c r="F455" s="32">
        <v>40544</v>
      </c>
      <c r="G455">
        <v>2011</v>
      </c>
    </row>
    <row r="456" spans="1:7" ht="14.25" customHeight="1">
      <c r="A456" t="s">
        <v>4</v>
      </c>
      <c r="B456" t="s">
        <v>106</v>
      </c>
      <c r="C456" s="4" t="s">
        <v>6</v>
      </c>
      <c r="D456" s="1" t="s">
        <v>107</v>
      </c>
      <c r="E456">
        <v>13.5</v>
      </c>
      <c r="F456" s="32">
        <v>44562</v>
      </c>
      <c r="G456">
        <v>2022</v>
      </c>
    </row>
    <row r="457" spans="1:7" ht="14.25" customHeight="1">
      <c r="A457" t="s">
        <v>4</v>
      </c>
      <c r="B457" t="s">
        <v>108</v>
      </c>
      <c r="C457" s="4" t="s">
        <v>6</v>
      </c>
      <c r="D457" s="1" t="s">
        <v>109</v>
      </c>
      <c r="E457">
        <v>23.33</v>
      </c>
      <c r="F457" s="32">
        <v>44562</v>
      </c>
      <c r="G457">
        <v>2022</v>
      </c>
    </row>
    <row r="458" spans="1:7" ht="14.25" customHeight="1">
      <c r="A458" t="s">
        <v>4</v>
      </c>
      <c r="B458" t="s">
        <v>110</v>
      </c>
      <c r="C458" s="4" t="s">
        <v>6</v>
      </c>
      <c r="D458" s="1" t="s">
        <v>111</v>
      </c>
      <c r="E458">
        <v>2</v>
      </c>
      <c r="F458" s="32">
        <v>44562</v>
      </c>
      <c r="G458">
        <v>2022</v>
      </c>
    </row>
    <row r="459" spans="1:7" ht="14.25" customHeight="1">
      <c r="A459" t="s">
        <v>4</v>
      </c>
      <c r="B459" t="s">
        <v>112</v>
      </c>
      <c r="C459" s="4" t="s">
        <v>6</v>
      </c>
      <c r="D459" s="1" t="s">
        <v>113</v>
      </c>
      <c r="E459">
        <v>121</v>
      </c>
      <c r="F459" s="32">
        <v>44562</v>
      </c>
      <c r="G459">
        <v>2022</v>
      </c>
    </row>
    <row r="460" spans="1:7" ht="14.25" customHeight="1">
      <c r="A460" t="s">
        <v>4</v>
      </c>
      <c r="B460" t="s">
        <v>114</v>
      </c>
      <c r="C460" s="4" t="s">
        <v>6</v>
      </c>
      <c r="D460" s="1" t="s">
        <v>115</v>
      </c>
      <c r="E460">
        <v>6.5</v>
      </c>
      <c r="F460" s="32">
        <v>44562</v>
      </c>
      <c r="G460">
        <v>2022</v>
      </c>
    </row>
    <row r="461" spans="1:7" ht="14.25" customHeight="1">
      <c r="A461" t="s">
        <v>4</v>
      </c>
      <c r="B461" t="s">
        <v>116</v>
      </c>
      <c r="C461" s="4" t="s">
        <v>6</v>
      </c>
      <c r="D461" s="1" t="s">
        <v>117</v>
      </c>
      <c r="E461">
        <v>2.9</v>
      </c>
      <c r="F461" s="32">
        <v>44562</v>
      </c>
      <c r="G461">
        <v>2022</v>
      </c>
    </row>
    <row r="462" spans="1:7" ht="14.25" customHeight="1">
      <c r="A462" t="s">
        <v>4</v>
      </c>
      <c r="B462" t="s">
        <v>118</v>
      </c>
      <c r="C462" s="4" t="s">
        <v>6</v>
      </c>
      <c r="D462" s="1" t="s">
        <v>119</v>
      </c>
      <c r="E462">
        <v>0.1</v>
      </c>
      <c r="F462" s="32">
        <v>40544</v>
      </c>
      <c r="G462">
        <v>2011</v>
      </c>
    </row>
    <row r="463" spans="1:7" ht="14.25" customHeight="1">
      <c r="A463" t="s">
        <v>4</v>
      </c>
      <c r="B463" t="s">
        <v>120</v>
      </c>
      <c r="C463" s="4" t="s">
        <v>6</v>
      </c>
      <c r="D463" s="1" t="s">
        <v>121</v>
      </c>
      <c r="E463">
        <v>4.5</v>
      </c>
      <c r="F463" s="32">
        <v>40544</v>
      </c>
      <c r="G463">
        <v>2011</v>
      </c>
    </row>
    <row r="464" spans="1:7" ht="14.25" customHeight="1">
      <c r="A464" t="s">
        <v>4</v>
      </c>
      <c r="B464" t="s">
        <v>122</v>
      </c>
      <c r="C464" s="4" t="s">
        <v>6</v>
      </c>
      <c r="D464" s="1" t="s">
        <v>123</v>
      </c>
      <c r="E464">
        <v>1.7</v>
      </c>
      <c r="F464" s="32">
        <v>40544</v>
      </c>
      <c r="G464">
        <v>2011</v>
      </c>
    </row>
    <row r="465" spans="1:7" ht="14.25" customHeight="1">
      <c r="A465" t="s">
        <v>4</v>
      </c>
      <c r="B465" t="s">
        <v>124</v>
      </c>
      <c r="C465" s="4" t="s">
        <v>6</v>
      </c>
      <c r="D465" s="1" t="s">
        <v>125</v>
      </c>
      <c r="E465">
        <v>4.2</v>
      </c>
      <c r="F465" s="32">
        <v>42370</v>
      </c>
      <c r="G465">
        <v>2016</v>
      </c>
    </row>
    <row r="466" spans="1:7" ht="14.25" customHeight="1">
      <c r="A466" t="s">
        <v>4</v>
      </c>
      <c r="B466" t="s">
        <v>126</v>
      </c>
      <c r="C466" s="4" t="s">
        <v>6</v>
      </c>
      <c r="D466" s="1" t="s">
        <v>127</v>
      </c>
      <c r="E466">
        <v>2.2000000000000002</v>
      </c>
      <c r="F466" s="32">
        <v>42185</v>
      </c>
      <c r="G466">
        <v>2015</v>
      </c>
    </row>
    <row r="467" spans="1:7" ht="14.25" customHeight="1">
      <c r="A467" t="s">
        <v>4</v>
      </c>
      <c r="B467" t="s">
        <v>128</v>
      </c>
      <c r="C467" s="4" t="s">
        <v>6</v>
      </c>
      <c r="D467" s="1" t="s">
        <v>129</v>
      </c>
      <c r="E467">
        <v>1.2</v>
      </c>
      <c r="F467" s="32">
        <v>40909</v>
      </c>
      <c r="G467">
        <v>2012</v>
      </c>
    </row>
    <row r="468" spans="1:7" ht="14.25" customHeight="1">
      <c r="A468" t="s">
        <v>4</v>
      </c>
      <c r="B468" t="s">
        <v>130</v>
      </c>
      <c r="C468" s="4" t="s">
        <v>6</v>
      </c>
      <c r="D468" s="1" t="s">
        <v>127</v>
      </c>
      <c r="E468">
        <v>0.5</v>
      </c>
      <c r="F468" s="32">
        <v>42185</v>
      </c>
      <c r="G468">
        <v>2015</v>
      </c>
    </row>
    <row r="469" spans="1:7" ht="14.25" customHeight="1">
      <c r="A469" t="s">
        <v>4</v>
      </c>
      <c r="B469" t="s">
        <v>131</v>
      </c>
      <c r="C469" s="4" t="s">
        <v>6</v>
      </c>
      <c r="D469" s="1" t="s">
        <v>132</v>
      </c>
      <c r="E469">
        <v>1.7270000000000001</v>
      </c>
      <c r="F469" s="32">
        <v>41455</v>
      </c>
      <c r="G469">
        <v>2013</v>
      </c>
    </row>
    <row r="470" spans="1:7" ht="14.25" customHeight="1">
      <c r="A470" t="s">
        <v>4</v>
      </c>
      <c r="B470" t="s">
        <v>133</v>
      </c>
      <c r="C470" s="4" t="s">
        <v>6</v>
      </c>
      <c r="D470" s="1" t="s">
        <v>134</v>
      </c>
      <c r="E470">
        <v>4.3</v>
      </c>
      <c r="F470" s="32">
        <v>40909</v>
      </c>
      <c r="G470">
        <v>2012</v>
      </c>
    </row>
    <row r="471" spans="1:7" ht="14.25" customHeight="1">
      <c r="A471" t="s">
        <v>4</v>
      </c>
      <c r="B471" t="s">
        <v>135</v>
      </c>
      <c r="C471" s="4" t="s">
        <v>6</v>
      </c>
      <c r="D471" s="1" t="s">
        <v>136</v>
      </c>
      <c r="E471">
        <v>1.01</v>
      </c>
      <c r="F471" s="32">
        <v>40909</v>
      </c>
      <c r="G471">
        <v>2012</v>
      </c>
    </row>
  </sheetData>
  <sortState ref="A447:H467">
    <sortCondition ref="G447:G467"/>
  </sortState>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D24"/>
  <sheetViews>
    <sheetView topLeftCell="A7" zoomScaleNormal="100" workbookViewId="0">
      <selection activeCell="H14" sqref="H14"/>
    </sheetView>
  </sheetViews>
  <sheetFormatPr defaultRowHeight="15"/>
  <cols>
    <col min="1" max="1" width="13.28515625" customWidth="1"/>
    <col min="2" max="3" width="18.28515625" customWidth="1"/>
    <col min="4" max="4" width="18.5703125" style="21" customWidth="1"/>
  </cols>
  <sheetData>
    <row r="1" spans="1:4" ht="21" customHeight="1">
      <c r="A1" s="3" t="s">
        <v>935</v>
      </c>
    </row>
    <row r="2" spans="1:4" ht="45">
      <c r="A2" s="6" t="s">
        <v>945</v>
      </c>
      <c r="B2" s="5" t="s">
        <v>940</v>
      </c>
      <c r="C2" s="5" t="s">
        <v>941</v>
      </c>
      <c r="D2" s="22" t="s">
        <v>948</v>
      </c>
    </row>
    <row r="3" spans="1:4">
      <c r="A3" s="2">
        <v>1985</v>
      </c>
      <c r="B3" s="2">
        <v>0</v>
      </c>
      <c r="C3" s="2">
        <f>B3</f>
        <v>0</v>
      </c>
      <c r="D3" s="21">
        <v>0</v>
      </c>
    </row>
    <row r="4" spans="1:4">
      <c r="A4" s="2">
        <v>2009</v>
      </c>
      <c r="B4" s="25">
        <v>18</v>
      </c>
      <c r="C4" s="2">
        <f>B4+C3</f>
        <v>18</v>
      </c>
      <c r="D4" s="21">
        <f>C4/$B$15</f>
        <v>3.8379530916844352E-2</v>
      </c>
    </row>
    <row r="5" spans="1:4">
      <c r="A5" s="2">
        <v>2011</v>
      </c>
      <c r="B5" s="25">
        <v>131</v>
      </c>
      <c r="C5" s="2">
        <f t="shared" ref="C5" si="0">B5+C4</f>
        <v>149</v>
      </c>
      <c r="D5" s="21">
        <f t="shared" ref="D5:D14" si="1">C5/$B$15</f>
        <v>0.31769722814498935</v>
      </c>
    </row>
    <row r="6" spans="1:4">
      <c r="A6" s="16">
        <v>2012</v>
      </c>
      <c r="B6" s="26">
        <v>58</v>
      </c>
      <c r="C6" s="2">
        <f t="shared" ref="C6:C13" si="2">B6+C5</f>
        <v>207</v>
      </c>
      <c r="D6" s="21">
        <f t="shared" si="1"/>
        <v>0.44136460554371004</v>
      </c>
    </row>
    <row r="7" spans="1:4">
      <c r="A7" s="16">
        <v>2013</v>
      </c>
      <c r="B7" s="26">
        <v>63</v>
      </c>
      <c r="C7" s="2">
        <f t="shared" si="2"/>
        <v>270</v>
      </c>
      <c r="D7" s="21">
        <f t="shared" si="1"/>
        <v>0.57569296375266521</v>
      </c>
    </row>
    <row r="8" spans="1:4">
      <c r="A8" s="16">
        <v>2014</v>
      </c>
      <c r="B8" s="27">
        <v>42</v>
      </c>
      <c r="C8" s="2">
        <f t="shared" si="2"/>
        <v>312</v>
      </c>
      <c r="D8" s="21">
        <f t="shared" si="1"/>
        <v>0.6652452025586354</v>
      </c>
    </row>
    <row r="9" spans="1:4">
      <c r="A9" s="16">
        <v>2015</v>
      </c>
      <c r="B9" s="27">
        <v>19</v>
      </c>
      <c r="C9" s="2">
        <f t="shared" si="2"/>
        <v>331</v>
      </c>
      <c r="D9" s="21">
        <f t="shared" si="1"/>
        <v>0.70575692963752668</v>
      </c>
    </row>
    <row r="10" spans="1:4">
      <c r="A10" s="16">
        <v>2016</v>
      </c>
      <c r="B10" s="27">
        <v>16</v>
      </c>
      <c r="C10" s="2">
        <f t="shared" si="2"/>
        <v>347</v>
      </c>
      <c r="D10" s="21">
        <f t="shared" si="1"/>
        <v>0.73987206823027718</v>
      </c>
    </row>
    <row r="11" spans="1:4">
      <c r="A11" s="16">
        <v>2017</v>
      </c>
      <c r="B11" s="27">
        <v>9</v>
      </c>
      <c r="C11" s="2">
        <f t="shared" si="2"/>
        <v>356</v>
      </c>
      <c r="D11" s="21">
        <f t="shared" si="1"/>
        <v>0.75906183368869939</v>
      </c>
    </row>
    <row r="12" spans="1:4">
      <c r="A12" s="16">
        <v>2018</v>
      </c>
      <c r="B12" s="27">
        <v>1</v>
      </c>
      <c r="C12" s="2">
        <f t="shared" si="2"/>
        <v>357</v>
      </c>
      <c r="D12" s="21">
        <f t="shared" si="1"/>
        <v>0.76119402985074625</v>
      </c>
    </row>
    <row r="13" spans="1:4">
      <c r="A13" s="30">
        <v>2022</v>
      </c>
      <c r="B13" s="31">
        <v>37</v>
      </c>
      <c r="C13" s="2">
        <f t="shared" si="2"/>
        <v>394</v>
      </c>
      <c r="D13" s="21">
        <f t="shared" si="1"/>
        <v>0.84008528784648184</v>
      </c>
    </row>
    <row r="14" spans="1:4" ht="26.25">
      <c r="A14" s="10" t="s">
        <v>947</v>
      </c>
      <c r="B14" s="17">
        <v>75</v>
      </c>
      <c r="C14" s="2">
        <f>B14+C13</f>
        <v>469</v>
      </c>
      <c r="D14" s="21">
        <f t="shared" si="1"/>
        <v>1</v>
      </c>
    </row>
    <row r="15" spans="1:4">
      <c r="A15" t="s">
        <v>946</v>
      </c>
      <c r="B15">
        <f>SUM(B3:B14)</f>
        <v>469</v>
      </c>
    </row>
    <row r="17" spans="1:4">
      <c r="A17" t="s">
        <v>952</v>
      </c>
    </row>
    <row r="19" spans="1:4" ht="21.75" customHeight="1">
      <c r="A19" t="s">
        <v>954</v>
      </c>
    </row>
    <row r="20" spans="1:4">
      <c r="A20" t="s">
        <v>953</v>
      </c>
    </row>
    <row r="21" spans="1:4">
      <c r="A21" t="s">
        <v>956</v>
      </c>
    </row>
    <row r="24" spans="1:4" ht="78.75" customHeight="1">
      <c r="A24" s="34" t="s">
        <v>958</v>
      </c>
      <c r="B24" s="34"/>
      <c r="C24" s="34"/>
      <c r="D24" s="34"/>
    </row>
  </sheetData>
  <mergeCells count="1">
    <mergeCell ref="A24:D24"/>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11"/>
  <sheetViews>
    <sheetView zoomScaleNormal="100" workbookViewId="0">
      <selection activeCell="A11" sqref="A11:XFD11"/>
    </sheetView>
  </sheetViews>
  <sheetFormatPr defaultRowHeight="15"/>
  <cols>
    <col min="1" max="1" width="13.28515625" customWidth="1"/>
    <col min="2" max="3" width="18.28515625" customWidth="1"/>
    <col min="4" max="4" width="18.5703125" style="21" customWidth="1"/>
  </cols>
  <sheetData>
    <row r="1" spans="1:4" ht="21" customHeight="1">
      <c r="A1" s="3" t="s">
        <v>944</v>
      </c>
    </row>
    <row r="2" spans="1:4" ht="45">
      <c r="A2" s="6" t="s">
        <v>945</v>
      </c>
      <c r="B2" s="5" t="s">
        <v>940</v>
      </c>
      <c r="C2" s="5" t="s">
        <v>941</v>
      </c>
      <c r="D2" s="22" t="s">
        <v>948</v>
      </c>
    </row>
    <row r="3" spans="1:4">
      <c r="A3" s="2">
        <v>1985</v>
      </c>
      <c r="B3" s="2">
        <v>0</v>
      </c>
      <c r="C3" s="2">
        <f>B3</f>
        <v>0</v>
      </c>
      <c r="D3" s="21">
        <v>0</v>
      </c>
    </row>
    <row r="4" spans="1:4">
      <c r="A4" s="2">
        <v>2009</v>
      </c>
      <c r="B4" s="2">
        <v>0</v>
      </c>
      <c r="C4" s="2">
        <f>B4+C3</f>
        <v>0</v>
      </c>
      <c r="D4" s="21">
        <f>C4/85</f>
        <v>0</v>
      </c>
    </row>
    <row r="5" spans="1:4">
      <c r="A5" s="2">
        <v>2011</v>
      </c>
      <c r="B5" s="2">
        <v>0</v>
      </c>
      <c r="C5" s="2">
        <f t="shared" ref="C5" si="0">B5+C4</f>
        <v>0</v>
      </c>
      <c r="D5" s="21">
        <f>C5/85</f>
        <v>0</v>
      </c>
    </row>
    <row r="6" spans="1:4">
      <c r="A6" s="23">
        <v>2013</v>
      </c>
      <c r="B6" s="2">
        <v>0</v>
      </c>
      <c r="C6" s="2">
        <f>B6+C5</f>
        <v>0</v>
      </c>
      <c r="D6" s="21">
        <f>C6/85</f>
        <v>0</v>
      </c>
    </row>
    <row r="7" spans="1:4">
      <c r="A7" s="7">
        <v>2015</v>
      </c>
      <c r="B7" s="7">
        <v>1</v>
      </c>
      <c r="C7" s="2">
        <f t="shared" ref="C7" si="1">B7+C5</f>
        <v>1</v>
      </c>
      <c r="D7" s="21">
        <f>C7/1</f>
        <v>1</v>
      </c>
    </row>
    <row r="8" spans="1:4">
      <c r="A8" s="7" t="s">
        <v>946</v>
      </c>
      <c r="B8" s="7">
        <v>1</v>
      </c>
      <c r="C8">
        <v>1</v>
      </c>
    </row>
    <row r="9" spans="1:4" ht="26.25" customHeight="1">
      <c r="A9" t="s">
        <v>952</v>
      </c>
    </row>
    <row r="11" spans="1:4" ht="78.75" customHeight="1">
      <c r="A11" s="34" t="s">
        <v>958</v>
      </c>
      <c r="B11" s="34"/>
      <c r="C11" s="34"/>
      <c r="D11" s="34"/>
    </row>
  </sheetData>
  <mergeCells count="1">
    <mergeCell ref="A11:D1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D11"/>
  <sheetViews>
    <sheetView zoomScaleNormal="100" workbookViewId="0">
      <selection activeCell="A11" sqref="A11:XFD11"/>
    </sheetView>
  </sheetViews>
  <sheetFormatPr defaultRowHeight="15"/>
  <cols>
    <col min="1" max="1" width="13.28515625" customWidth="1"/>
    <col min="2" max="3" width="18.28515625" customWidth="1"/>
    <col min="4" max="4" width="18.5703125" style="21" customWidth="1"/>
  </cols>
  <sheetData>
    <row r="1" spans="1:4" ht="21" customHeight="1">
      <c r="A1" s="3" t="s">
        <v>942</v>
      </c>
    </row>
    <row r="2" spans="1:4" ht="45">
      <c r="A2" s="6" t="s">
        <v>945</v>
      </c>
      <c r="B2" s="5" t="s">
        <v>940</v>
      </c>
      <c r="C2" s="5" t="s">
        <v>941</v>
      </c>
      <c r="D2" s="22" t="s">
        <v>948</v>
      </c>
    </row>
    <row r="3" spans="1:4">
      <c r="A3" s="2">
        <v>1985</v>
      </c>
      <c r="B3" s="2">
        <v>0</v>
      </c>
      <c r="C3" s="2">
        <f>B3</f>
        <v>0</v>
      </c>
      <c r="D3" s="21">
        <v>0</v>
      </c>
    </row>
    <row r="4" spans="1:4">
      <c r="A4" s="2">
        <v>2009</v>
      </c>
      <c r="B4" s="2">
        <v>0</v>
      </c>
      <c r="C4" s="2">
        <f>B4+C3</f>
        <v>0</v>
      </c>
      <c r="D4" s="21">
        <f>C4/4</f>
        <v>0</v>
      </c>
    </row>
    <row r="5" spans="1:4">
      <c r="A5" s="2">
        <v>2011</v>
      </c>
      <c r="B5" s="2">
        <v>0</v>
      </c>
      <c r="C5" s="2">
        <f t="shared" ref="C5" si="0">B5+C4</f>
        <v>0</v>
      </c>
      <c r="D5" s="21">
        <f t="shared" ref="D5:D8" si="1">C5/4</f>
        <v>0</v>
      </c>
    </row>
    <row r="6" spans="1:4">
      <c r="A6" s="8">
        <v>2013</v>
      </c>
      <c r="B6" s="8">
        <v>2</v>
      </c>
      <c r="C6" s="2">
        <f t="shared" ref="C6:C8" si="2">B6+C5</f>
        <v>2</v>
      </c>
      <c r="D6" s="21">
        <f t="shared" si="1"/>
        <v>0.5</v>
      </c>
    </row>
    <row r="7" spans="1:4">
      <c r="A7" s="8">
        <v>2014</v>
      </c>
      <c r="B7" s="8">
        <v>1</v>
      </c>
      <c r="C7" s="2">
        <f t="shared" si="2"/>
        <v>3</v>
      </c>
      <c r="D7" s="21">
        <f t="shared" si="1"/>
        <v>0.75</v>
      </c>
    </row>
    <row r="8" spans="1:4">
      <c r="A8" s="8">
        <v>2015</v>
      </c>
      <c r="B8" s="8">
        <v>1</v>
      </c>
      <c r="C8" s="2">
        <f t="shared" si="2"/>
        <v>4</v>
      </c>
      <c r="D8" s="21">
        <f t="shared" si="1"/>
        <v>1</v>
      </c>
    </row>
    <row r="9" spans="1:4">
      <c r="A9" t="s">
        <v>946</v>
      </c>
      <c r="B9">
        <f>SUM(B3:B8)</f>
        <v>4</v>
      </c>
    </row>
    <row r="11" spans="1:4" ht="78.75" customHeight="1">
      <c r="A11" s="34" t="s">
        <v>958</v>
      </c>
      <c r="B11" s="34"/>
      <c r="C11" s="34"/>
      <c r="D11" s="34"/>
    </row>
  </sheetData>
  <mergeCells count="1">
    <mergeCell ref="A11:D1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
  <sheetViews>
    <sheetView topLeftCell="A3" zoomScaleNormal="100" workbookViewId="0">
      <selection activeCell="A18" sqref="A18:D18"/>
    </sheetView>
  </sheetViews>
  <sheetFormatPr defaultRowHeight="15"/>
  <cols>
    <col min="1" max="1" width="13.28515625" customWidth="1"/>
    <col min="2" max="3" width="18.28515625" customWidth="1"/>
    <col min="4" max="4" width="18.5703125" style="21" customWidth="1"/>
  </cols>
  <sheetData>
    <row r="1" spans="1:4" ht="21" customHeight="1">
      <c r="A1" s="3" t="s">
        <v>936</v>
      </c>
    </row>
    <row r="2" spans="1:4" ht="45">
      <c r="A2" s="6" t="s">
        <v>945</v>
      </c>
      <c r="B2" s="5" t="s">
        <v>940</v>
      </c>
      <c r="C2" s="5" t="s">
        <v>941</v>
      </c>
      <c r="D2" s="22" t="s">
        <v>948</v>
      </c>
    </row>
    <row r="3" spans="1:4">
      <c r="A3" s="2">
        <v>1985</v>
      </c>
      <c r="B3" s="2">
        <v>0</v>
      </c>
      <c r="C3" s="2">
        <f>B3</f>
        <v>0</v>
      </c>
      <c r="D3" s="21">
        <v>0</v>
      </c>
    </row>
    <row r="4" spans="1:4">
      <c r="A4" s="2">
        <v>2009</v>
      </c>
      <c r="B4" s="2">
        <v>8</v>
      </c>
      <c r="C4" s="2">
        <f>B4+C3</f>
        <v>8</v>
      </c>
      <c r="D4" s="21">
        <f>C4/85</f>
        <v>9.4117647058823528E-2</v>
      </c>
    </row>
    <row r="5" spans="1:4">
      <c r="A5" s="2">
        <v>2011</v>
      </c>
      <c r="B5" s="2">
        <v>23</v>
      </c>
      <c r="C5" s="2">
        <f t="shared" ref="C5:C6" si="0">B5+C4</f>
        <v>31</v>
      </c>
      <c r="D5" s="21">
        <f>C5/85</f>
        <v>0.36470588235294116</v>
      </c>
    </row>
    <row r="6" spans="1:4">
      <c r="A6" s="9">
        <v>2012</v>
      </c>
      <c r="B6" s="9">
        <v>15</v>
      </c>
      <c r="C6" s="2">
        <f t="shared" si="0"/>
        <v>46</v>
      </c>
      <c r="D6" s="21">
        <f t="shared" ref="D6:D13" si="1">C6/85</f>
        <v>0.54117647058823526</v>
      </c>
    </row>
    <row r="7" spans="1:4">
      <c r="A7" s="9">
        <v>2013</v>
      </c>
      <c r="B7" s="9">
        <v>10</v>
      </c>
      <c r="C7" s="2">
        <f t="shared" ref="C7:C11" si="2">B7+C6</f>
        <v>56</v>
      </c>
      <c r="D7" s="21">
        <f t="shared" si="1"/>
        <v>0.6588235294117647</v>
      </c>
    </row>
    <row r="8" spans="1:4">
      <c r="A8" s="9">
        <v>2014</v>
      </c>
      <c r="B8" s="9">
        <v>8</v>
      </c>
      <c r="C8" s="2">
        <f t="shared" si="2"/>
        <v>64</v>
      </c>
      <c r="D8" s="21">
        <f t="shared" si="1"/>
        <v>0.75294117647058822</v>
      </c>
    </row>
    <row r="9" spans="1:4">
      <c r="A9" s="9">
        <v>2015</v>
      </c>
      <c r="B9" s="9">
        <v>8</v>
      </c>
      <c r="C9" s="2">
        <f t="shared" si="2"/>
        <v>72</v>
      </c>
      <c r="D9" s="21">
        <f t="shared" si="1"/>
        <v>0.84705882352941175</v>
      </c>
    </row>
    <row r="10" spans="1:4">
      <c r="A10" s="9">
        <v>2016</v>
      </c>
      <c r="B10" s="9">
        <v>2</v>
      </c>
      <c r="C10" s="2">
        <f t="shared" si="2"/>
        <v>74</v>
      </c>
      <c r="D10" s="21">
        <f t="shared" si="1"/>
        <v>0.87058823529411766</v>
      </c>
    </row>
    <row r="11" spans="1:4">
      <c r="A11" s="9">
        <v>2018</v>
      </c>
      <c r="B11" s="9">
        <v>1</v>
      </c>
      <c r="C11" s="2">
        <f t="shared" si="2"/>
        <v>75</v>
      </c>
      <c r="D11" s="21">
        <f t="shared" si="1"/>
        <v>0.88235294117647056</v>
      </c>
    </row>
    <row r="12" spans="1:4">
      <c r="C12" s="2"/>
    </row>
    <row r="13" spans="1:4" ht="26.25">
      <c r="A13" s="10" t="s">
        <v>947</v>
      </c>
      <c r="B13" s="11">
        <v>10</v>
      </c>
      <c r="C13" s="2">
        <f>B13+C11</f>
        <v>85</v>
      </c>
      <c r="D13" s="21">
        <f t="shared" si="1"/>
        <v>1</v>
      </c>
    </row>
    <row r="14" spans="1:4" ht="25.5" customHeight="1">
      <c r="A14" t="s">
        <v>946</v>
      </c>
      <c r="B14">
        <f>SUM(B4:B13)</f>
        <v>85</v>
      </c>
    </row>
    <row r="16" spans="1:4">
      <c r="A16" t="s">
        <v>952</v>
      </c>
    </row>
    <row r="18" spans="1:4" ht="78.75" customHeight="1">
      <c r="A18" s="34" t="s">
        <v>958</v>
      </c>
      <c r="B18" s="34"/>
      <c r="C18" s="34"/>
      <c r="D18" s="34"/>
    </row>
  </sheetData>
  <mergeCells count="1">
    <mergeCell ref="A18:D18"/>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10"/>
  <sheetViews>
    <sheetView zoomScaleNormal="100" workbookViewId="0">
      <selection activeCell="H10" sqref="H10"/>
    </sheetView>
  </sheetViews>
  <sheetFormatPr defaultRowHeight="15"/>
  <cols>
    <col min="1" max="1" width="13.28515625" customWidth="1"/>
    <col min="2" max="3" width="18.28515625" customWidth="1"/>
    <col min="4" max="4" width="18.5703125" style="21" customWidth="1"/>
  </cols>
  <sheetData>
    <row r="1" spans="1:4" ht="21" customHeight="1">
      <c r="A1" s="3" t="s">
        <v>943</v>
      </c>
    </row>
    <row r="2" spans="1:4" ht="45">
      <c r="A2" s="6" t="s">
        <v>945</v>
      </c>
      <c r="B2" s="5" t="s">
        <v>940</v>
      </c>
      <c r="C2" s="5" t="s">
        <v>941</v>
      </c>
      <c r="D2" s="22" t="s">
        <v>948</v>
      </c>
    </row>
    <row r="3" spans="1:4">
      <c r="A3" s="2">
        <v>1985</v>
      </c>
      <c r="B3" s="2">
        <v>0</v>
      </c>
      <c r="C3" s="2">
        <f>B3</f>
        <v>0</v>
      </c>
      <c r="D3" s="21">
        <v>0</v>
      </c>
    </row>
    <row r="4" spans="1:4">
      <c r="A4" s="2">
        <v>2009</v>
      </c>
      <c r="B4" s="2">
        <v>0</v>
      </c>
      <c r="C4" s="2">
        <f>B4+C3</f>
        <v>0</v>
      </c>
      <c r="D4" s="21">
        <f>C4/85</f>
        <v>0</v>
      </c>
    </row>
    <row r="5" spans="1:4">
      <c r="A5" s="2">
        <v>2011</v>
      </c>
      <c r="B5" s="2">
        <v>0</v>
      </c>
      <c r="C5" s="2">
        <f t="shared" ref="C5" si="0">B5+C4</f>
        <v>0</v>
      </c>
      <c r="D5" s="21">
        <f>C5/85</f>
        <v>0</v>
      </c>
    </row>
    <row r="6" spans="1:4">
      <c r="A6" s="7">
        <v>2013</v>
      </c>
      <c r="B6" s="2">
        <v>0</v>
      </c>
      <c r="C6" s="2">
        <v>0</v>
      </c>
      <c r="D6" s="21">
        <f>C6/85</f>
        <v>0</v>
      </c>
    </row>
    <row r="7" spans="1:4" ht="26.25">
      <c r="A7" s="10" t="s">
        <v>947</v>
      </c>
      <c r="B7" s="7">
        <v>28</v>
      </c>
    </row>
    <row r="8" spans="1:4">
      <c r="A8" t="s">
        <v>946</v>
      </c>
      <c r="B8" s="7">
        <v>28</v>
      </c>
    </row>
    <row r="10" spans="1:4" ht="78.75" customHeight="1">
      <c r="A10" s="34" t="s">
        <v>958</v>
      </c>
      <c r="B10" s="34"/>
      <c r="C10" s="34"/>
      <c r="D10" s="34"/>
    </row>
  </sheetData>
  <mergeCells count="1">
    <mergeCell ref="A10:D10"/>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D16"/>
  <sheetViews>
    <sheetView zoomScaleNormal="100" workbookViewId="0">
      <selection activeCell="H9" sqref="H9"/>
    </sheetView>
  </sheetViews>
  <sheetFormatPr defaultRowHeight="15"/>
  <cols>
    <col min="1" max="1" width="13.28515625" customWidth="1"/>
    <col min="2" max="3" width="18.28515625" customWidth="1"/>
    <col min="4" max="4" width="18.5703125" style="21" customWidth="1"/>
  </cols>
  <sheetData>
    <row r="1" spans="1:4" ht="21" customHeight="1">
      <c r="A1" s="3" t="s">
        <v>937</v>
      </c>
    </row>
    <row r="2" spans="1:4" ht="45">
      <c r="A2" s="6" t="s">
        <v>945</v>
      </c>
      <c r="B2" s="5" t="s">
        <v>940</v>
      </c>
      <c r="C2" s="5" t="s">
        <v>941</v>
      </c>
      <c r="D2" s="22" t="s">
        <v>948</v>
      </c>
    </row>
    <row r="3" spans="1:4">
      <c r="A3" s="2">
        <v>1985</v>
      </c>
      <c r="B3" s="2">
        <v>0</v>
      </c>
      <c r="C3" s="2">
        <f>B3</f>
        <v>0</v>
      </c>
      <c r="D3" s="21">
        <v>0</v>
      </c>
    </row>
    <row r="4" spans="1:4">
      <c r="A4" s="2">
        <v>2009</v>
      </c>
      <c r="B4" s="25">
        <v>10</v>
      </c>
      <c r="C4" s="2">
        <f>B4+C3</f>
        <v>10</v>
      </c>
      <c r="D4" s="21">
        <f>C4/213</f>
        <v>4.6948356807511735E-2</v>
      </c>
    </row>
    <row r="5" spans="1:4">
      <c r="A5" s="2">
        <v>2011</v>
      </c>
      <c r="B5" s="25">
        <v>37</v>
      </c>
      <c r="C5" s="2">
        <f t="shared" ref="C5" si="0">B5+C4</f>
        <v>47</v>
      </c>
      <c r="D5" s="21">
        <f>C5/213</f>
        <v>0.22065727699530516</v>
      </c>
    </row>
    <row r="6" spans="1:4">
      <c r="A6" s="12">
        <v>2012</v>
      </c>
      <c r="B6" s="28">
        <v>40</v>
      </c>
      <c r="C6" s="2">
        <f t="shared" ref="C6:C11" si="1">B6+C5</f>
        <v>87</v>
      </c>
      <c r="D6" s="21">
        <f t="shared" ref="D6:D13" si="2">C6/213</f>
        <v>0.40845070422535212</v>
      </c>
    </row>
    <row r="7" spans="1:4">
      <c r="A7" s="12">
        <v>2013</v>
      </c>
      <c r="B7" s="28">
        <v>48</v>
      </c>
      <c r="C7" s="2">
        <f t="shared" si="1"/>
        <v>135</v>
      </c>
      <c r="D7" s="21">
        <f t="shared" si="2"/>
        <v>0.63380281690140849</v>
      </c>
    </row>
    <row r="8" spans="1:4">
      <c r="A8" s="12">
        <v>2014</v>
      </c>
      <c r="B8" s="28">
        <v>33</v>
      </c>
      <c r="C8" s="2">
        <f t="shared" si="1"/>
        <v>168</v>
      </c>
      <c r="D8" s="21">
        <f t="shared" si="2"/>
        <v>0.78873239436619713</v>
      </c>
    </row>
    <row r="9" spans="1:4">
      <c r="A9" s="12">
        <v>2015</v>
      </c>
      <c r="B9" s="28">
        <v>5</v>
      </c>
      <c r="C9" s="2">
        <f t="shared" si="1"/>
        <v>173</v>
      </c>
      <c r="D9" s="21">
        <f t="shared" si="2"/>
        <v>0.81220657276995301</v>
      </c>
    </row>
    <row r="10" spans="1:4">
      <c r="A10" s="12">
        <v>2016</v>
      </c>
      <c r="B10" s="28">
        <v>3</v>
      </c>
      <c r="C10" s="2">
        <f t="shared" si="1"/>
        <v>176</v>
      </c>
      <c r="D10" s="21">
        <f t="shared" si="2"/>
        <v>0.82629107981220662</v>
      </c>
    </row>
    <row r="11" spans="1:4">
      <c r="A11" s="12">
        <v>2017</v>
      </c>
      <c r="B11" s="12">
        <v>0</v>
      </c>
      <c r="C11" s="2">
        <f t="shared" si="1"/>
        <v>176</v>
      </c>
      <c r="D11" s="21">
        <f t="shared" si="2"/>
        <v>0.82629107981220662</v>
      </c>
    </row>
    <row r="13" spans="1:4" ht="26.25">
      <c r="A13" s="10" t="s">
        <v>947</v>
      </c>
      <c r="B13" s="13">
        <v>37</v>
      </c>
      <c r="C13" s="7">
        <f>B13+C11</f>
        <v>213</v>
      </c>
      <c r="D13" s="21">
        <f t="shared" si="2"/>
        <v>1</v>
      </c>
    </row>
    <row r="14" spans="1:4">
      <c r="A14" t="s">
        <v>946</v>
      </c>
      <c r="B14">
        <f>SUM(B3:B13)</f>
        <v>213</v>
      </c>
    </row>
    <row r="16" spans="1:4" ht="78.75" customHeight="1">
      <c r="A16" s="34" t="s">
        <v>958</v>
      </c>
      <c r="B16" s="34"/>
      <c r="C16" s="34"/>
      <c r="D16" s="34"/>
    </row>
  </sheetData>
  <mergeCells count="1">
    <mergeCell ref="A16:D16"/>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D17"/>
  <sheetViews>
    <sheetView zoomScaleNormal="100" workbookViewId="0">
      <selection activeCell="H8" sqref="H8"/>
    </sheetView>
  </sheetViews>
  <sheetFormatPr defaultRowHeight="15"/>
  <cols>
    <col min="1" max="1" width="13.28515625" customWidth="1"/>
    <col min="2" max="3" width="18.28515625" customWidth="1"/>
    <col min="4" max="4" width="18.5703125" style="21" customWidth="1"/>
  </cols>
  <sheetData>
    <row r="1" spans="1:4" ht="21" customHeight="1">
      <c r="A1" s="3" t="s">
        <v>939</v>
      </c>
    </row>
    <row r="2" spans="1:4" ht="45">
      <c r="A2" s="6" t="s">
        <v>945</v>
      </c>
      <c r="B2" s="5" t="s">
        <v>940</v>
      </c>
      <c r="C2" s="5" t="s">
        <v>941</v>
      </c>
      <c r="D2" s="22" t="s">
        <v>948</v>
      </c>
    </row>
    <row r="3" spans="1:4">
      <c r="A3" s="2">
        <v>1985</v>
      </c>
      <c r="B3" s="2">
        <v>0</v>
      </c>
      <c r="C3" s="2">
        <f>B3</f>
        <v>0</v>
      </c>
      <c r="D3" s="21">
        <v>0</v>
      </c>
    </row>
    <row r="4" spans="1:4">
      <c r="A4" s="2">
        <v>2009</v>
      </c>
      <c r="B4" s="2">
        <v>0</v>
      </c>
      <c r="C4" s="2">
        <f>B4+C3</f>
        <v>0</v>
      </c>
      <c r="D4" s="21">
        <f>C4/123</f>
        <v>0</v>
      </c>
    </row>
    <row r="5" spans="1:4">
      <c r="A5" s="2">
        <v>2011</v>
      </c>
      <c r="B5" s="2">
        <v>71</v>
      </c>
      <c r="C5" s="2">
        <f t="shared" ref="C5" si="0">B5+C4</f>
        <v>71</v>
      </c>
      <c r="D5" s="21">
        <v>0.6</v>
      </c>
    </row>
    <row r="6" spans="1:4">
      <c r="A6" s="14">
        <v>2012</v>
      </c>
      <c r="B6" s="14">
        <v>0</v>
      </c>
      <c r="C6" s="2">
        <f t="shared" ref="C6:C10" si="1">B6+C5</f>
        <v>71</v>
      </c>
      <c r="D6" s="21">
        <v>0.6</v>
      </c>
    </row>
    <row r="7" spans="1:4">
      <c r="A7" s="14">
        <v>2013</v>
      </c>
      <c r="B7" s="14">
        <v>0</v>
      </c>
      <c r="C7" s="2">
        <f t="shared" si="1"/>
        <v>71</v>
      </c>
      <c r="D7" s="21">
        <v>0.6</v>
      </c>
    </row>
    <row r="8" spans="1:4">
      <c r="A8" s="14">
        <v>2016</v>
      </c>
      <c r="B8" s="14">
        <v>11</v>
      </c>
      <c r="C8" s="2">
        <f>B8+C6</f>
        <v>82</v>
      </c>
      <c r="D8" s="21">
        <v>0.69</v>
      </c>
    </row>
    <row r="9" spans="1:4">
      <c r="A9" s="14">
        <v>2017</v>
      </c>
      <c r="B9" s="14">
        <v>0</v>
      </c>
      <c r="C9" s="2">
        <f t="shared" si="1"/>
        <v>82</v>
      </c>
      <c r="D9" s="21">
        <v>0.69</v>
      </c>
    </row>
    <row r="10" spans="1:4">
      <c r="A10" s="29">
        <v>2022</v>
      </c>
      <c r="B10" s="29">
        <v>37</v>
      </c>
      <c r="C10" s="2">
        <f t="shared" si="1"/>
        <v>119</v>
      </c>
      <c r="D10" s="21">
        <v>1</v>
      </c>
    </row>
    <row r="11" spans="1:4">
      <c r="A11" t="s">
        <v>946</v>
      </c>
      <c r="B11">
        <f>SUM(B3:B10)</f>
        <v>119</v>
      </c>
    </row>
    <row r="13" spans="1:4">
      <c r="A13" t="s">
        <v>952</v>
      </c>
    </row>
    <row r="15" spans="1:4">
      <c r="A15" s="34" t="s">
        <v>959</v>
      </c>
      <c r="B15" s="34"/>
      <c r="C15" s="34"/>
      <c r="D15" s="34"/>
    </row>
    <row r="16" spans="1:4" ht="8.25" customHeight="1">
      <c r="A16" s="34"/>
      <c r="B16" s="34"/>
      <c r="C16" s="34"/>
      <c r="D16" s="34"/>
    </row>
    <row r="17" spans="1:4" ht="139.5" customHeight="1">
      <c r="A17" s="34"/>
      <c r="B17" s="34"/>
      <c r="C17" s="34"/>
      <c r="D17" s="34"/>
    </row>
  </sheetData>
  <mergeCells count="1">
    <mergeCell ref="A15:D17"/>
  </mergeCells>
  <pageMargins left="0.7" right="0.7" top="0.75" bottom="0.75" header="0.3" footer="0.3"/>
  <ignoredErrors>
    <ignoredError sqref="C8" formula="1"/>
  </ignoredErrors>
</worksheet>
</file>

<file path=xl/worksheets/sheet9.xml><?xml version="1.0" encoding="utf-8"?>
<worksheet xmlns="http://schemas.openxmlformats.org/spreadsheetml/2006/main" xmlns:r="http://schemas.openxmlformats.org/officeDocument/2006/relationships">
  <dimension ref="A1:D12"/>
  <sheetViews>
    <sheetView zoomScaleNormal="100" workbookViewId="0">
      <selection activeCell="J12" sqref="J12"/>
    </sheetView>
  </sheetViews>
  <sheetFormatPr defaultRowHeight="15"/>
  <cols>
    <col min="1" max="1" width="13.28515625" customWidth="1"/>
    <col min="2" max="3" width="18.28515625" customWidth="1"/>
    <col min="4" max="4" width="18.5703125" style="21" customWidth="1"/>
  </cols>
  <sheetData>
    <row r="1" spans="1:4" ht="21" customHeight="1">
      <c r="A1" s="3" t="s">
        <v>938</v>
      </c>
    </row>
    <row r="2" spans="1:4" ht="45">
      <c r="A2" s="6" t="s">
        <v>945</v>
      </c>
      <c r="B2" s="5" t="s">
        <v>940</v>
      </c>
      <c r="C2" s="5" t="s">
        <v>941</v>
      </c>
      <c r="D2" s="22" t="s">
        <v>948</v>
      </c>
    </row>
    <row r="3" spans="1:4">
      <c r="A3" s="2">
        <v>1985</v>
      </c>
      <c r="B3" s="2">
        <v>0</v>
      </c>
      <c r="C3" s="2">
        <f>B3</f>
        <v>0</v>
      </c>
      <c r="D3" s="21">
        <v>0</v>
      </c>
    </row>
    <row r="4" spans="1:4">
      <c r="A4" s="2">
        <v>2009</v>
      </c>
      <c r="B4" s="2">
        <v>0</v>
      </c>
      <c r="C4" s="2">
        <f>B4+C3</f>
        <v>0</v>
      </c>
      <c r="D4" s="21">
        <f>C4/19</f>
        <v>0</v>
      </c>
    </row>
    <row r="5" spans="1:4">
      <c r="A5" s="2">
        <v>2011</v>
      </c>
      <c r="B5" s="2">
        <v>0</v>
      </c>
      <c r="C5" s="2">
        <f t="shared" ref="C5:C9" si="0">B5+C4</f>
        <v>0</v>
      </c>
      <c r="D5" s="21">
        <f t="shared" ref="D5:D9" si="1">C5/19</f>
        <v>0</v>
      </c>
    </row>
    <row r="6" spans="1:4">
      <c r="A6" s="15">
        <v>2012</v>
      </c>
      <c r="B6" s="15">
        <v>3</v>
      </c>
      <c r="C6" s="2">
        <f t="shared" si="0"/>
        <v>3</v>
      </c>
      <c r="D6" s="21">
        <f t="shared" si="1"/>
        <v>0.15789473684210525</v>
      </c>
    </row>
    <row r="7" spans="1:4">
      <c r="A7" s="15">
        <v>2013</v>
      </c>
      <c r="B7" s="15">
        <v>3</v>
      </c>
      <c r="C7" s="2">
        <f t="shared" si="0"/>
        <v>6</v>
      </c>
      <c r="D7" s="21">
        <f t="shared" si="1"/>
        <v>0.31578947368421051</v>
      </c>
    </row>
    <row r="8" spans="1:4">
      <c r="A8" s="15">
        <v>2015</v>
      </c>
      <c r="B8" s="15">
        <v>4</v>
      </c>
      <c r="C8" s="2">
        <f t="shared" si="0"/>
        <v>10</v>
      </c>
      <c r="D8" s="21">
        <f t="shared" si="1"/>
        <v>0.52631578947368418</v>
      </c>
    </row>
    <row r="9" spans="1:4">
      <c r="A9" s="15">
        <v>2017</v>
      </c>
      <c r="B9" s="15">
        <v>9</v>
      </c>
      <c r="C9" s="2">
        <f t="shared" si="0"/>
        <v>19</v>
      </c>
      <c r="D9" s="21">
        <f t="shared" si="1"/>
        <v>1</v>
      </c>
    </row>
    <row r="10" spans="1:4">
      <c r="A10" t="s">
        <v>946</v>
      </c>
      <c r="B10">
        <f>SUM(B4:B9)</f>
        <v>19</v>
      </c>
    </row>
    <row r="12" spans="1:4" ht="78.75" customHeight="1">
      <c r="A12" s="34" t="s">
        <v>957</v>
      </c>
      <c r="B12" s="34"/>
      <c r="C12" s="34"/>
      <c r="D12" s="34"/>
    </row>
  </sheetData>
  <mergeCells count="1">
    <mergeCell ref="A12:D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Charts</vt:lpstr>
      </vt:variant>
      <vt:variant>
        <vt:i4>8</vt:i4>
      </vt:variant>
    </vt:vector>
  </HeadingPairs>
  <TitlesOfParts>
    <vt:vector size="17" baseType="lpstr">
      <vt:lpstr>WIP 2 SIG LIST</vt:lpstr>
      <vt:lpstr>Bay</vt:lpstr>
      <vt:lpstr>DC</vt:lpstr>
      <vt:lpstr>DE</vt:lpstr>
      <vt:lpstr>MD</vt:lpstr>
      <vt:lpstr>NY</vt:lpstr>
      <vt:lpstr>PA</vt:lpstr>
      <vt:lpstr>VA</vt:lpstr>
      <vt:lpstr>WV</vt:lpstr>
      <vt:lpstr>Bay Chart</vt:lpstr>
      <vt:lpstr>DC Chart</vt:lpstr>
      <vt:lpstr>DE Chart</vt:lpstr>
      <vt:lpstr>MD Chart</vt:lpstr>
      <vt:lpstr>NY Chart</vt:lpstr>
      <vt:lpstr>PA Chart</vt:lpstr>
      <vt:lpstr>VA Chart</vt:lpstr>
      <vt:lpstr>WV Chart</vt:lpstr>
    </vt:vector>
  </TitlesOfParts>
  <Company>U.S. 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nzhou</dc:creator>
  <cp:lastModifiedBy>nzhou</cp:lastModifiedBy>
  <cp:lastPrinted>2012-06-07T13:24:16Z</cp:lastPrinted>
  <dcterms:created xsi:type="dcterms:W3CDTF">2012-04-23T22:06:24Z</dcterms:created>
  <dcterms:modified xsi:type="dcterms:W3CDTF">2012-07-09T21:47:45Z</dcterms:modified>
</cp:coreProperties>
</file>