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17.xml" ContentType="application/vnd.openxmlformats-officedocument.drawingml.chartshapes+xml"/>
  <Override PartName="/xl/drawings/drawing18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55" windowWidth="13980" windowHeight="7620"/>
  </bookViews>
  <sheets>
    <sheet name="TN" sheetId="1" r:id="rId1"/>
    <sheet name="NH3" sheetId="2" r:id="rId2"/>
    <sheet name="TKN" sheetId="3" r:id="rId3"/>
    <sheet name="NO3" sheetId="4" r:id="rId4"/>
    <sheet name="NO2+NO3" sheetId="5" r:id="rId5"/>
    <sheet name="TP" sheetId="6" r:id="rId6"/>
    <sheet name="PO4" sheetId="7" r:id="rId7"/>
    <sheet name="Graph Data" sheetId="8" r:id="rId8"/>
  </sheets>
  <calcPr calcId="125725"/>
</workbook>
</file>

<file path=xl/calcChain.xml><?xml version="1.0" encoding="utf-8"?>
<calcChain xmlns="http://schemas.openxmlformats.org/spreadsheetml/2006/main">
  <c r="F39" i="1"/>
  <c r="E39"/>
  <c r="F38"/>
  <c r="E38"/>
  <c r="E37"/>
  <c r="F36"/>
  <c r="E36"/>
  <c r="F35"/>
  <c r="E35"/>
  <c r="F34"/>
  <c r="E34"/>
  <c r="E33" i="7"/>
  <c r="F33"/>
  <c r="E7"/>
  <c r="F7"/>
  <c r="E33" i="6"/>
  <c r="F33"/>
  <c r="E7"/>
  <c r="F7"/>
  <c r="E34" i="5"/>
  <c r="F34"/>
  <c r="E7"/>
  <c r="F7"/>
  <c r="E28" i="4"/>
  <c r="F28"/>
  <c r="E5"/>
  <c r="F5"/>
  <c r="E34" i="2"/>
  <c r="F34"/>
  <c r="E7"/>
  <c r="F7"/>
  <c r="I7" i="1"/>
  <c r="E7"/>
  <c r="F7"/>
  <c r="F36" i="7"/>
  <c r="E36"/>
  <c r="F35"/>
  <c r="E35"/>
  <c r="F34"/>
  <c r="E34"/>
  <c r="F32"/>
  <c r="E32"/>
  <c r="F31"/>
  <c r="E31"/>
  <c r="F30"/>
  <c r="E30"/>
  <c r="F11"/>
  <c r="E11"/>
  <c r="F10"/>
  <c r="E10"/>
  <c r="F9"/>
  <c r="E9"/>
  <c r="F8"/>
  <c r="E8"/>
  <c r="F6"/>
  <c r="E6"/>
  <c r="F5"/>
  <c r="E5"/>
  <c r="F4"/>
  <c r="E4"/>
  <c r="F3"/>
  <c r="E3"/>
  <c r="F36" i="6"/>
  <c r="E36"/>
  <c r="F35"/>
  <c r="E35"/>
  <c r="F34"/>
  <c r="E34"/>
  <c r="F32"/>
  <c r="E32"/>
  <c r="F31"/>
  <c r="E31"/>
  <c r="F30"/>
  <c r="E30"/>
  <c r="F11"/>
  <c r="E11"/>
  <c r="F10"/>
  <c r="E10"/>
  <c r="F9"/>
  <c r="E9"/>
  <c r="F8"/>
  <c r="E8"/>
  <c r="F6"/>
  <c r="E6"/>
  <c r="F5"/>
  <c r="E5"/>
  <c r="F4"/>
  <c r="E4"/>
  <c r="F3"/>
  <c r="E3"/>
  <c r="F37" i="5"/>
  <c r="E37"/>
  <c r="F36"/>
  <c r="E36"/>
  <c r="F35"/>
  <c r="E35"/>
  <c r="F33"/>
  <c r="E33"/>
  <c r="F32"/>
  <c r="E32"/>
  <c r="F31"/>
  <c r="E31"/>
  <c r="F11"/>
  <c r="E11"/>
  <c r="F10"/>
  <c r="E10"/>
  <c r="F9"/>
  <c r="E9"/>
  <c r="F8"/>
  <c r="E8"/>
  <c r="F6"/>
  <c r="E6"/>
  <c r="F5"/>
  <c r="E5"/>
  <c r="F4"/>
  <c r="E4"/>
  <c r="F3"/>
  <c r="E3"/>
  <c r="F29" i="4"/>
  <c r="E29"/>
  <c r="F27"/>
  <c r="E27"/>
  <c r="F7"/>
  <c r="E7"/>
  <c r="F6"/>
  <c r="E6"/>
  <c r="F4"/>
  <c r="E4"/>
  <c r="F3"/>
  <c r="E3"/>
  <c r="F29" i="3"/>
  <c r="E29"/>
  <c r="F28"/>
  <c r="E28"/>
  <c r="F27"/>
  <c r="E27"/>
  <c r="F26"/>
  <c r="E26"/>
  <c r="F6"/>
  <c r="E6"/>
  <c r="F5"/>
  <c r="E5"/>
  <c r="F4"/>
  <c r="E4"/>
  <c r="F3"/>
  <c r="E3"/>
  <c r="F37" i="2"/>
  <c r="E37"/>
  <c r="F36"/>
  <c r="E36"/>
  <c r="F35"/>
  <c r="E35"/>
  <c r="F33"/>
  <c r="E33"/>
  <c r="F32"/>
  <c r="E32"/>
  <c r="F31"/>
  <c r="E31"/>
  <c r="F11"/>
  <c r="E11"/>
  <c r="F10"/>
  <c r="E10"/>
  <c r="F9"/>
  <c r="E9"/>
  <c r="F8"/>
  <c r="E8"/>
  <c r="F6"/>
  <c r="E6"/>
  <c r="F5"/>
  <c r="E5"/>
  <c r="F4"/>
  <c r="E4"/>
  <c r="F3"/>
  <c r="E3"/>
  <c r="I11" i="1"/>
  <c r="F11"/>
  <c r="E11"/>
  <c r="I10"/>
  <c r="F10"/>
  <c r="E10"/>
  <c r="I9"/>
  <c r="F9"/>
  <c r="E9"/>
  <c r="I8"/>
  <c r="F8"/>
  <c r="E8"/>
  <c r="I6"/>
  <c r="F6"/>
  <c r="E6"/>
  <c r="I5"/>
  <c r="F5"/>
  <c r="E5"/>
  <c r="I4"/>
  <c r="F4"/>
  <c r="E4"/>
  <c r="I3"/>
  <c r="F3"/>
  <c r="E3"/>
</calcChain>
</file>

<file path=xl/sharedStrings.xml><?xml version="1.0" encoding="utf-8"?>
<sst xmlns="http://schemas.openxmlformats.org/spreadsheetml/2006/main" count="484" uniqueCount="52">
  <si>
    <t>N-111    Fall 2011    Total Nitrogen (mg/L)     F-ps = 0.043</t>
  </si>
  <si>
    <t>Lab ID</t>
  </si>
  <si>
    <t>Lab</t>
  </si>
  <si>
    <t>Reported Value</t>
  </si>
  <si>
    <t>MPV</t>
  </si>
  <si>
    <t>% Recovery</t>
  </si>
  <si>
    <t>Diff. From MPV</t>
  </si>
  <si>
    <t>Method</t>
  </si>
  <si>
    <t>Z Value</t>
  </si>
  <si>
    <t>Absolute Z Value</t>
  </si>
  <si>
    <t>NWML</t>
  </si>
  <si>
    <t>Colorimetric</t>
  </si>
  <si>
    <t>DCLS</t>
  </si>
  <si>
    <t>PADEP</t>
  </si>
  <si>
    <t>DHMH</t>
  </si>
  <si>
    <t>ODU</t>
  </si>
  <si>
    <t>CBL</t>
  </si>
  <si>
    <t>FairfaxDPW</t>
  </si>
  <si>
    <t>Horn Point</t>
  </si>
  <si>
    <t>N-112    Fall 2011   Total Nitrogen (mg/L)     F-ps = 0.126</t>
  </si>
  <si>
    <t>Fairfax DPW</t>
  </si>
  <si>
    <t>N-111    Fall 2011   Ammonia (mg/L)     F-ps = 0.019</t>
  </si>
  <si>
    <t xml:space="preserve">Horn Point </t>
  </si>
  <si>
    <t>N-112   Fall 2011    Ammonia (mg/L)     F-ps = 0.027</t>
  </si>
  <si>
    <t>N-111     Fall 2011   Ammonia + Organic Nitrogen (mg/L)    F-ps =0.055</t>
  </si>
  <si>
    <t>N-112   Fall 2011    Ammonia + Organic Nitrogen (mg/L)    F-ps = 0.082</t>
  </si>
  <si>
    <t>N-111     Fall 2011    Nitrate as N (mg/L)    F-ps =0.016</t>
  </si>
  <si>
    <t>N-112   Fall 2011   Nitrate as N (mg/L)    F-ps =0.037</t>
  </si>
  <si>
    <t>N-111     Fall 2011   Nitrite + Nitrate (mg/L)    F-ps = 0.013</t>
  </si>
  <si>
    <t>N-112    Fall 2011    Nitrite + Nitrate (mg/L)    F-ps = 0.041</t>
  </si>
  <si>
    <t>N-111    Fall 2011   Total Phosphorous (mg/L)    F-ps = 0.013</t>
  </si>
  <si>
    <t>N-112    Fall 2011   Total Phosphorous (mg/L)    F-ps = 0.054</t>
  </si>
  <si>
    <t>N-111    Fall 2011    Orthophosphate (mg/L)    F-ps =0.010</t>
  </si>
  <si>
    <t>N-112    Fall 2011  Orthophosphate (mg/L)    F-ps =0.037</t>
  </si>
  <si>
    <t>Absolute Z</t>
  </si>
  <si>
    <t>DNREC</t>
  </si>
  <si>
    <t>TN 111</t>
  </si>
  <si>
    <t>TN 112</t>
  </si>
  <si>
    <t>NH3 111</t>
  </si>
  <si>
    <t>NH3 112</t>
  </si>
  <si>
    <t>TKN 111</t>
  </si>
  <si>
    <t>TKN 112</t>
  </si>
  <si>
    <t>NO3 111</t>
  </si>
  <si>
    <t>NO3 112</t>
  </si>
  <si>
    <t>NO2+NO3 111</t>
  </si>
  <si>
    <t>NO2+NO3 112</t>
  </si>
  <si>
    <t>TP 111</t>
  </si>
  <si>
    <t>TP 112</t>
  </si>
  <si>
    <t>PO4 111</t>
  </si>
  <si>
    <t>PO4 112</t>
  </si>
  <si>
    <t xml:space="preserve">Absolute Z Value </t>
  </si>
  <si>
    <r>
      <t>[TDN</t>
    </r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>NO23]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</si>
</sst>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2" xfId="0" applyFont="1" applyFill="1" applyBorder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Total Nitrogen (low)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Data'!$A$3:$A$12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Data'!$B$3:$B$12</c:f>
              <c:numCache>
                <c:formatCode>General</c:formatCode>
                <c:ptCount val="10"/>
                <c:pt idx="0">
                  <c:v>0.61899999999999999</c:v>
                </c:pt>
                <c:pt idx="1">
                  <c:v>0.63900000000000001</c:v>
                </c:pt>
                <c:pt idx="2">
                  <c:v>0.62</c:v>
                </c:pt>
                <c:pt idx="3">
                  <c:v>0.63</c:v>
                </c:pt>
                <c:pt idx="4">
                  <c:v>0.56899999999999995</c:v>
                </c:pt>
                <c:pt idx="5">
                  <c:v>0.54400000000000004</c:v>
                </c:pt>
                <c:pt idx="6">
                  <c:v>0.59599999999999997</c:v>
                </c:pt>
                <c:pt idx="7">
                  <c:v>0.6</c:v>
                </c:pt>
                <c:pt idx="8">
                  <c:v>0.61799999999999999</c:v>
                </c:pt>
                <c:pt idx="9">
                  <c:v>0.59799999999999998</c:v>
                </c:pt>
              </c:numCache>
            </c:numRef>
          </c:val>
        </c:ser>
        <c:ser>
          <c:idx val="1"/>
          <c:order val="1"/>
          <c:tx>
            <c:strRef>
              <c:f>'Graph Data'!$C$2</c:f>
              <c:strCache>
                <c:ptCount val="1"/>
                <c:pt idx="0">
                  <c:v>Absolute Z Value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Data'!$A$3:$A$12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Data'!$C$3:$C$12</c:f>
              <c:numCache>
                <c:formatCode>General</c:formatCode>
                <c:ptCount val="10"/>
                <c:pt idx="1">
                  <c:v>0.47</c:v>
                </c:pt>
                <c:pt idx="2">
                  <c:v>0.02</c:v>
                </c:pt>
                <c:pt idx="3">
                  <c:v>0.26</c:v>
                </c:pt>
                <c:pt idx="4">
                  <c:v>1.1599999999999999</c:v>
                </c:pt>
                <c:pt idx="5">
                  <c:v>1.74</c:v>
                </c:pt>
                <c:pt idx="6">
                  <c:v>0.53</c:v>
                </c:pt>
                <c:pt idx="7">
                  <c:v>0.44</c:v>
                </c:pt>
                <c:pt idx="8">
                  <c:v>0.02</c:v>
                </c:pt>
                <c:pt idx="9">
                  <c:v>0.49</c:v>
                </c:pt>
              </c:numCache>
            </c:numRef>
          </c:val>
        </c:ser>
        <c:dLbls>
          <c:showVal val="1"/>
        </c:dLbls>
        <c:gapWidth val="132"/>
        <c:overlap val="-15"/>
        <c:axId val="69579136"/>
        <c:axId val="69580672"/>
      </c:barChart>
      <c:catAx>
        <c:axId val="695791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9580672"/>
        <c:crosses val="autoZero"/>
        <c:auto val="1"/>
        <c:lblAlgn val="ctr"/>
        <c:lblOffset val="100"/>
      </c:catAx>
      <c:valAx>
        <c:axId val="69580672"/>
        <c:scaling>
          <c:orientation val="minMax"/>
          <c:max val="1"/>
        </c:scaling>
        <c:axPos val="l"/>
        <c:majorGridlines/>
        <c:numFmt formatCode="General" sourceLinked="1"/>
        <c:majorTickMark val="none"/>
        <c:tickLblPos val="nextTo"/>
        <c:crossAx val="6957913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Nitrite</a:t>
            </a:r>
            <a:r>
              <a:rPr lang="en-US" baseline="0"/>
              <a:t> + Nitrate (high)</a:t>
            </a:r>
            <a:endParaRPr lang="en-US"/>
          </a:p>
        </c:rich>
      </c:tx>
      <c:layout>
        <c:manualLayout>
          <c:xMode val="edge"/>
          <c:yMode val="edge"/>
          <c:x val="0.1687249343832021"/>
          <c:y val="3.703703703703703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Data'!$B$113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Data'!$A$114:$A$121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Data'!$B$114:$B$121</c:f>
              <c:numCache>
                <c:formatCode>General</c:formatCode>
                <c:ptCount val="8"/>
                <c:pt idx="0">
                  <c:v>1.41</c:v>
                </c:pt>
                <c:pt idx="1">
                  <c:v>1.4</c:v>
                </c:pt>
                <c:pt idx="2">
                  <c:v>1.4</c:v>
                </c:pt>
                <c:pt idx="3">
                  <c:v>1.423</c:v>
                </c:pt>
                <c:pt idx="4">
                  <c:v>1.43</c:v>
                </c:pt>
                <c:pt idx="5">
                  <c:v>1.5029999999999999</c:v>
                </c:pt>
                <c:pt idx="6">
                  <c:v>1.34</c:v>
                </c:pt>
                <c:pt idx="7">
                  <c:v>1.379</c:v>
                </c:pt>
              </c:numCache>
            </c:numRef>
          </c:val>
        </c:ser>
        <c:ser>
          <c:idx val="1"/>
          <c:order val="1"/>
          <c:tx>
            <c:strRef>
              <c:f>'Graph Data'!$C$113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6"/>
              <c:layout>
                <c:manualLayout>
                  <c:x val="0"/>
                  <c:y val="1.3888888888888888E-2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Data'!$A$114:$A$121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Data'!$C$114:$C$121</c:f>
              <c:numCache>
                <c:formatCode>General</c:formatCode>
                <c:ptCount val="8"/>
                <c:pt idx="1">
                  <c:v>0.71</c:v>
                </c:pt>
                <c:pt idx="2">
                  <c:v>0.71</c:v>
                </c:pt>
                <c:pt idx="3">
                  <c:v>0.92</c:v>
                </c:pt>
                <c:pt idx="4">
                  <c:v>0.49</c:v>
                </c:pt>
                <c:pt idx="5">
                  <c:v>2.27</c:v>
                </c:pt>
                <c:pt idx="6">
                  <c:v>1.71</c:v>
                </c:pt>
                <c:pt idx="7">
                  <c:v>0.76</c:v>
                </c:pt>
              </c:numCache>
            </c:numRef>
          </c:val>
        </c:ser>
        <c:dLbls>
          <c:showVal val="1"/>
        </c:dLbls>
        <c:gapWidth val="133"/>
        <c:overlap val="-15"/>
        <c:axId val="75185152"/>
        <c:axId val="75199232"/>
      </c:barChart>
      <c:catAx>
        <c:axId val="751851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199232"/>
        <c:crosses val="autoZero"/>
        <c:auto val="1"/>
        <c:lblAlgn val="ctr"/>
        <c:lblOffset val="100"/>
      </c:catAx>
      <c:valAx>
        <c:axId val="75199232"/>
        <c:scaling>
          <c:orientation val="minMax"/>
          <c:max val="2"/>
        </c:scaling>
        <c:axPos val="l"/>
        <c:majorGridlines/>
        <c:numFmt formatCode="General" sourceLinked="1"/>
        <c:majorTickMark val="none"/>
        <c:tickLblPos val="nextTo"/>
        <c:crossAx val="75185152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Total Phosphorus (high) 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Data'!$B$126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Data'!$A$127:$A$136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Data'!$B$127:$B$136</c:f>
              <c:numCache>
                <c:formatCode>General</c:formatCode>
                <c:ptCount val="10"/>
                <c:pt idx="0">
                  <c:v>0.28199999999999997</c:v>
                </c:pt>
                <c:pt idx="1">
                  <c:v>0.28499999999999998</c:v>
                </c:pt>
                <c:pt idx="2">
                  <c:v>0.28199999999999997</c:v>
                </c:pt>
                <c:pt idx="3">
                  <c:v>0.27700000000000002</c:v>
                </c:pt>
                <c:pt idx="4">
                  <c:v>0.28899999999999998</c:v>
                </c:pt>
                <c:pt idx="5">
                  <c:v>0.27400000000000002</c:v>
                </c:pt>
                <c:pt idx="6">
                  <c:v>0.28050000000000003</c:v>
                </c:pt>
                <c:pt idx="7">
                  <c:v>0.2737</c:v>
                </c:pt>
                <c:pt idx="8">
                  <c:v>0.28699999999999998</c:v>
                </c:pt>
                <c:pt idx="9">
                  <c:v>0.28179999999999999</c:v>
                </c:pt>
              </c:numCache>
            </c:numRef>
          </c:val>
        </c:ser>
        <c:ser>
          <c:idx val="1"/>
          <c:order val="1"/>
          <c:tx>
            <c:strRef>
              <c:f>'Graph Data'!$C$126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Data'!$A$127:$A$136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Data'!$C$127:$C$136</c:f>
              <c:numCache>
                <c:formatCode>General</c:formatCode>
                <c:ptCount val="10"/>
                <c:pt idx="1">
                  <c:v>0.23</c:v>
                </c:pt>
                <c:pt idx="2">
                  <c:v>0</c:v>
                </c:pt>
                <c:pt idx="3">
                  <c:v>0.67</c:v>
                </c:pt>
                <c:pt idx="4">
                  <c:v>0.54</c:v>
                </c:pt>
                <c:pt idx="5">
                  <c:v>0.62</c:v>
                </c:pt>
                <c:pt idx="6">
                  <c:v>0.12</c:v>
                </c:pt>
                <c:pt idx="7">
                  <c:v>0.64</c:v>
                </c:pt>
                <c:pt idx="8">
                  <c:v>0.38</c:v>
                </c:pt>
                <c:pt idx="9">
                  <c:v>0.02</c:v>
                </c:pt>
              </c:numCache>
            </c:numRef>
          </c:val>
        </c:ser>
        <c:dLbls>
          <c:showVal val="1"/>
        </c:dLbls>
        <c:gapWidth val="133"/>
        <c:overlap val="-15"/>
        <c:axId val="75730944"/>
        <c:axId val="75732480"/>
      </c:barChart>
      <c:catAx>
        <c:axId val="7573094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732480"/>
        <c:crosses val="autoZero"/>
        <c:auto val="1"/>
        <c:lblAlgn val="ctr"/>
        <c:lblOffset val="100"/>
      </c:catAx>
      <c:valAx>
        <c:axId val="757324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5730944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Total Phosphorus (high)</a:t>
            </a:r>
            <a:endParaRPr lang="en-US"/>
          </a:p>
        </c:rich>
      </c:tx>
      <c:layout>
        <c:manualLayout>
          <c:xMode val="edge"/>
          <c:yMode val="edge"/>
          <c:x val="0.28959160104986875"/>
          <c:y val="0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Data'!$B$141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Data'!$A$142:$A$149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Data'!$B$142:$B$149</c:f>
              <c:numCache>
                <c:formatCode>General</c:formatCode>
                <c:ptCount val="8"/>
                <c:pt idx="0">
                  <c:v>1.26</c:v>
                </c:pt>
                <c:pt idx="1">
                  <c:v>1.24</c:v>
                </c:pt>
                <c:pt idx="2">
                  <c:v>1.28</c:v>
                </c:pt>
                <c:pt idx="3">
                  <c:v>1.2969999999999999</c:v>
                </c:pt>
                <c:pt idx="4">
                  <c:v>1.31</c:v>
                </c:pt>
                <c:pt idx="5">
                  <c:v>1.2168000000000001</c:v>
                </c:pt>
                <c:pt idx="6">
                  <c:v>1.32</c:v>
                </c:pt>
                <c:pt idx="7">
                  <c:v>1.2709999999999999</c:v>
                </c:pt>
              </c:numCache>
            </c:numRef>
          </c:val>
        </c:ser>
        <c:ser>
          <c:idx val="1"/>
          <c:order val="1"/>
          <c:tx>
            <c:strRef>
              <c:f>'Graph Data'!$C$141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Data'!$A$142:$A$149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Data'!$C$142:$C$149</c:f>
              <c:numCache>
                <c:formatCode>General</c:formatCode>
                <c:ptCount val="8"/>
                <c:pt idx="1">
                  <c:v>0.37</c:v>
                </c:pt>
                <c:pt idx="2">
                  <c:v>0.37</c:v>
                </c:pt>
                <c:pt idx="3">
                  <c:v>0.69</c:v>
                </c:pt>
                <c:pt idx="4">
                  <c:v>0.93</c:v>
                </c:pt>
                <c:pt idx="5">
                  <c:v>0.8</c:v>
                </c:pt>
                <c:pt idx="6">
                  <c:v>1.1100000000000001</c:v>
                </c:pt>
                <c:pt idx="7">
                  <c:v>0.2</c:v>
                </c:pt>
              </c:numCache>
            </c:numRef>
          </c:val>
        </c:ser>
        <c:dLbls>
          <c:showVal val="1"/>
        </c:dLbls>
        <c:gapWidth val="133"/>
        <c:overlap val="-15"/>
        <c:axId val="75631616"/>
        <c:axId val="75641600"/>
      </c:barChart>
      <c:catAx>
        <c:axId val="756316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641600"/>
        <c:crosses val="autoZero"/>
        <c:auto val="1"/>
        <c:lblAlgn val="ctr"/>
        <c:lblOffset val="100"/>
      </c:catAx>
      <c:valAx>
        <c:axId val="756416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563161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Orthophosphate (low)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Data'!$B$154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Data'!$A$155:$A$164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Data'!$B$155:$B$164</c:f>
              <c:numCache>
                <c:formatCode>General</c:formatCode>
                <c:ptCount val="10"/>
                <c:pt idx="0">
                  <c:v>0.28000000000000003</c:v>
                </c:pt>
                <c:pt idx="1">
                  <c:v>0.28699999999999998</c:v>
                </c:pt>
                <c:pt idx="2">
                  <c:v>0.28000000000000003</c:v>
                </c:pt>
                <c:pt idx="3">
                  <c:v>0.26400000000000001</c:v>
                </c:pt>
                <c:pt idx="4">
                  <c:v>0.28199999999999997</c:v>
                </c:pt>
                <c:pt idx="5">
                  <c:v>0.27700000000000002</c:v>
                </c:pt>
                <c:pt idx="6">
                  <c:v>0.28210000000000002</c:v>
                </c:pt>
                <c:pt idx="7">
                  <c:v>0.29599999999999999</c:v>
                </c:pt>
                <c:pt idx="8">
                  <c:v>0.28399999999999997</c:v>
                </c:pt>
                <c:pt idx="9">
                  <c:v>0.2833</c:v>
                </c:pt>
              </c:numCache>
            </c:numRef>
          </c:val>
        </c:ser>
        <c:ser>
          <c:idx val="1"/>
          <c:order val="1"/>
          <c:tx>
            <c:strRef>
              <c:f>'Graph Data'!$C$154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Data'!$A$155:$A$164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Data'!$C$155:$C$164</c:f>
              <c:numCache>
                <c:formatCode>General</c:formatCode>
                <c:ptCount val="10"/>
                <c:pt idx="1">
                  <c:v>0.7</c:v>
                </c:pt>
                <c:pt idx="2">
                  <c:v>0</c:v>
                </c:pt>
                <c:pt idx="3">
                  <c:v>1.6</c:v>
                </c:pt>
                <c:pt idx="4">
                  <c:v>0.2</c:v>
                </c:pt>
                <c:pt idx="5">
                  <c:v>0.3</c:v>
                </c:pt>
                <c:pt idx="6">
                  <c:v>0.21</c:v>
                </c:pt>
                <c:pt idx="7">
                  <c:v>1.6</c:v>
                </c:pt>
                <c:pt idx="8">
                  <c:v>0.4</c:v>
                </c:pt>
                <c:pt idx="9">
                  <c:v>0.33</c:v>
                </c:pt>
              </c:numCache>
            </c:numRef>
          </c:val>
        </c:ser>
        <c:dLbls>
          <c:showVal val="1"/>
        </c:dLbls>
        <c:gapWidth val="133"/>
        <c:overlap val="-15"/>
        <c:axId val="75774208"/>
        <c:axId val="75780096"/>
      </c:barChart>
      <c:catAx>
        <c:axId val="757742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780096"/>
        <c:crosses val="autoZero"/>
        <c:auto val="1"/>
        <c:lblAlgn val="ctr"/>
        <c:lblOffset val="100"/>
      </c:catAx>
      <c:valAx>
        <c:axId val="75780096"/>
        <c:scaling>
          <c:orientation val="minMax"/>
          <c:max val="1"/>
        </c:scaling>
        <c:axPos val="l"/>
        <c:majorGridlines/>
        <c:numFmt formatCode="General" sourceLinked="1"/>
        <c:majorTickMark val="none"/>
        <c:tickLblPos val="nextTo"/>
        <c:crossAx val="7577420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Orthophosphate (high)</a:t>
            </a:r>
            <a:r>
              <a:rPr lang="en-US" baseline="0"/>
              <a:t> 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Data'!$B$169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Data'!$A$170:$A$177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Data'!$B$170:$B$177</c:f>
              <c:numCache>
                <c:formatCode>General</c:formatCode>
                <c:ptCount val="8"/>
                <c:pt idx="0">
                  <c:v>1.25</c:v>
                </c:pt>
                <c:pt idx="1">
                  <c:v>1.3</c:v>
                </c:pt>
                <c:pt idx="2">
                  <c:v>1.27</c:v>
                </c:pt>
                <c:pt idx="3">
                  <c:v>1.2929999999999999</c:v>
                </c:pt>
                <c:pt idx="4">
                  <c:v>1.24</c:v>
                </c:pt>
                <c:pt idx="5">
                  <c:v>1.22</c:v>
                </c:pt>
                <c:pt idx="6">
                  <c:v>1.24</c:v>
                </c:pt>
                <c:pt idx="7">
                  <c:v>1.2650999999999999</c:v>
                </c:pt>
              </c:numCache>
            </c:numRef>
          </c:val>
        </c:ser>
        <c:ser>
          <c:idx val="1"/>
          <c:order val="1"/>
          <c:tx>
            <c:strRef>
              <c:f>'Graph Data'!$C$169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3"/>
              <c:layout>
                <c:manualLayout>
                  <c:x val="0"/>
                  <c:y val="9.2592592592592587E-3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Data'!$A$170:$A$177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Data'!$C$170:$C$177</c:f>
              <c:numCache>
                <c:formatCode>General</c:formatCode>
                <c:ptCount val="8"/>
                <c:pt idx="1">
                  <c:v>1.35</c:v>
                </c:pt>
                <c:pt idx="2">
                  <c:v>0.54</c:v>
                </c:pt>
                <c:pt idx="3">
                  <c:v>1.1599999999999999</c:v>
                </c:pt>
                <c:pt idx="4">
                  <c:v>0.27</c:v>
                </c:pt>
                <c:pt idx="5">
                  <c:v>0.81</c:v>
                </c:pt>
                <c:pt idx="6">
                  <c:v>0.27</c:v>
                </c:pt>
                <c:pt idx="7">
                  <c:v>0.41</c:v>
                </c:pt>
              </c:numCache>
            </c:numRef>
          </c:val>
        </c:ser>
        <c:dLbls>
          <c:showVal val="1"/>
        </c:dLbls>
        <c:gapWidth val="133"/>
        <c:overlap val="-15"/>
        <c:axId val="75810688"/>
        <c:axId val="75812224"/>
      </c:barChart>
      <c:catAx>
        <c:axId val="7581068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812224"/>
        <c:crosses val="autoZero"/>
        <c:auto val="1"/>
        <c:lblAlgn val="ctr"/>
        <c:lblOffset val="100"/>
      </c:catAx>
      <c:valAx>
        <c:axId val="758122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581068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Total Nitrogen (high)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Data'!$A$18:$A$25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 DPW</c:v>
                </c:pt>
                <c:pt idx="7">
                  <c:v>Horn Point</c:v>
                </c:pt>
              </c:strCache>
            </c:strRef>
          </c:cat>
          <c:val>
            <c:numRef>
              <c:f>'Graph Data'!$B$18:$B$25</c:f>
              <c:numCache>
                <c:formatCode>General</c:formatCode>
                <c:ptCount val="8"/>
                <c:pt idx="0">
                  <c:v>2.29</c:v>
                </c:pt>
                <c:pt idx="1">
                  <c:v>2.2999999999999998</c:v>
                </c:pt>
                <c:pt idx="2">
                  <c:v>2.3199999999999998</c:v>
                </c:pt>
                <c:pt idx="3">
                  <c:v>2.2360000000000002</c:v>
                </c:pt>
                <c:pt idx="4">
                  <c:v>2.02</c:v>
                </c:pt>
                <c:pt idx="5">
                  <c:v>2.31</c:v>
                </c:pt>
                <c:pt idx="6">
                  <c:v>2.33</c:v>
                </c:pt>
                <c:pt idx="7">
                  <c:v>2.2869999999999999</c:v>
                </c:pt>
              </c:numCache>
            </c:numRef>
          </c:val>
        </c:ser>
        <c:ser>
          <c:idx val="1"/>
          <c:order val="1"/>
          <c:tx>
            <c:strRef>
              <c:f>'Graph Data'!$C$17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Data'!$A$18:$A$25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 DPW</c:v>
                </c:pt>
                <c:pt idx="7">
                  <c:v>Horn Point</c:v>
                </c:pt>
              </c:strCache>
            </c:strRef>
          </c:cat>
          <c:val>
            <c:numRef>
              <c:f>'Graph Data'!$C$18:$C$25</c:f>
              <c:numCache>
                <c:formatCode>General</c:formatCode>
                <c:ptCount val="8"/>
                <c:pt idx="1">
                  <c:v>0.08</c:v>
                </c:pt>
                <c:pt idx="2">
                  <c:v>0.24</c:v>
                </c:pt>
                <c:pt idx="3">
                  <c:v>0.43</c:v>
                </c:pt>
                <c:pt idx="4">
                  <c:v>2.14</c:v>
                </c:pt>
                <c:pt idx="5">
                  <c:v>0.16</c:v>
                </c:pt>
                <c:pt idx="6">
                  <c:v>0.32</c:v>
                </c:pt>
                <c:pt idx="7">
                  <c:v>0.02</c:v>
                </c:pt>
              </c:numCache>
            </c:numRef>
          </c:val>
        </c:ser>
        <c:dLbls>
          <c:showVal val="1"/>
        </c:dLbls>
        <c:gapWidth val="133"/>
        <c:overlap val="-15"/>
        <c:axId val="69524864"/>
        <c:axId val="74646656"/>
      </c:barChart>
      <c:catAx>
        <c:axId val="69524864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74646656"/>
        <c:crosses val="autoZero"/>
        <c:auto val="1"/>
        <c:lblAlgn val="ctr"/>
        <c:lblOffset val="100"/>
      </c:catAx>
      <c:valAx>
        <c:axId val="746466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9524864"/>
        <c:crosses val="autoZero"/>
        <c:crossBetween val="between"/>
        <c:majorUnit val="0.5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Ammonia (low)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Data'!$B$30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Data'!$A$31:$A$40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'Graph Data'!$B$31:$B$40</c:f>
              <c:numCache>
                <c:formatCode>General</c:formatCode>
                <c:ptCount val="10"/>
                <c:pt idx="0">
                  <c:v>0.28000000000000003</c:v>
                </c:pt>
                <c:pt idx="1">
                  <c:v>0.23</c:v>
                </c:pt>
                <c:pt idx="2">
                  <c:v>0.28000000000000003</c:v>
                </c:pt>
                <c:pt idx="3">
                  <c:v>0.35</c:v>
                </c:pt>
                <c:pt idx="4">
                  <c:v>0.26900000000000002</c:v>
                </c:pt>
                <c:pt idx="5">
                  <c:v>0.27500000000000002</c:v>
                </c:pt>
                <c:pt idx="6">
                  <c:v>0.28299999999999997</c:v>
                </c:pt>
                <c:pt idx="7">
                  <c:v>0.25800000000000001</c:v>
                </c:pt>
                <c:pt idx="8">
                  <c:v>0.28399999999999997</c:v>
                </c:pt>
                <c:pt idx="9">
                  <c:v>0.28100000000000003</c:v>
                </c:pt>
              </c:numCache>
            </c:numRef>
          </c:val>
        </c:ser>
        <c:ser>
          <c:idx val="1"/>
          <c:order val="1"/>
          <c:tx>
            <c:strRef>
              <c:f>'Graph Data'!$C$30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3"/>
              <c:layout>
                <c:manualLayout>
                  <c:x val="8.4068936527952956E-2"/>
                  <c:y val="0.31481481481481516"/>
                </c:manualLayout>
              </c:layout>
              <c:showVal val="1"/>
            </c:dLbl>
            <c:dLbl>
              <c:idx val="7"/>
              <c:layout>
                <c:manualLayout>
                  <c:x val="7.7343421605716736E-2"/>
                  <c:y val="0.34722222222222232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Data'!$A$31:$A$40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'Graph Data'!$C$31:$C$40</c:f>
              <c:numCache>
                <c:formatCode>General</c:formatCode>
                <c:ptCount val="10"/>
                <c:pt idx="1">
                  <c:v>2.63</c:v>
                </c:pt>
                <c:pt idx="2">
                  <c:v>0</c:v>
                </c:pt>
                <c:pt idx="3">
                  <c:v>12.18</c:v>
                </c:pt>
                <c:pt idx="4">
                  <c:v>0.57999999999999996</c:v>
                </c:pt>
                <c:pt idx="5">
                  <c:v>0.26</c:v>
                </c:pt>
                <c:pt idx="6">
                  <c:v>0.16</c:v>
                </c:pt>
                <c:pt idx="7">
                  <c:v>14</c:v>
                </c:pt>
                <c:pt idx="8">
                  <c:v>1.43</c:v>
                </c:pt>
                <c:pt idx="9">
                  <c:v>0.05</c:v>
                </c:pt>
              </c:numCache>
            </c:numRef>
          </c:val>
        </c:ser>
        <c:dLbls>
          <c:showVal val="1"/>
        </c:dLbls>
        <c:gapWidth val="133"/>
        <c:overlap val="-15"/>
        <c:axId val="74710016"/>
        <c:axId val="74736384"/>
      </c:barChart>
      <c:catAx>
        <c:axId val="747100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4736384"/>
        <c:crosses val="autoZero"/>
        <c:auto val="1"/>
        <c:lblAlgn val="ctr"/>
        <c:lblOffset val="100"/>
      </c:catAx>
      <c:valAx>
        <c:axId val="74736384"/>
        <c:scaling>
          <c:orientation val="minMax"/>
          <c:max val="3"/>
        </c:scaling>
        <c:axPos val="l"/>
        <c:majorGridlines/>
        <c:numFmt formatCode="General" sourceLinked="1"/>
        <c:majorTickMark val="none"/>
        <c:tickLblPos val="nextTo"/>
        <c:crossAx val="7471001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Ammonia (high)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Data'!$B$45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Data'!$A$46:$A$53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Data'!$B$46:$B$53</c:f>
              <c:numCache>
                <c:formatCode>General</c:formatCode>
                <c:ptCount val="8"/>
                <c:pt idx="0">
                  <c:v>0.84</c:v>
                </c:pt>
                <c:pt idx="1">
                  <c:v>0.83</c:v>
                </c:pt>
                <c:pt idx="2">
                  <c:v>0.84</c:v>
                </c:pt>
                <c:pt idx="3">
                  <c:v>0.84899999999999998</c:v>
                </c:pt>
                <c:pt idx="4">
                  <c:v>0.84799999999999998</c:v>
                </c:pt>
                <c:pt idx="5">
                  <c:v>0.88300000000000001</c:v>
                </c:pt>
                <c:pt idx="6">
                  <c:v>0.81200000000000006</c:v>
                </c:pt>
                <c:pt idx="7">
                  <c:v>0.65900000000000003</c:v>
                </c:pt>
              </c:numCache>
            </c:numRef>
          </c:val>
        </c:ser>
        <c:ser>
          <c:idx val="1"/>
          <c:order val="1"/>
          <c:tx>
            <c:strRef>
              <c:f>'Graph Data'!$C$45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Data'!$A$46:$A$53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Data'!$C$46:$C$53</c:f>
              <c:numCache>
                <c:formatCode>General</c:formatCode>
                <c:ptCount val="8"/>
                <c:pt idx="1">
                  <c:v>0.37</c:v>
                </c:pt>
                <c:pt idx="2">
                  <c:v>0</c:v>
                </c:pt>
                <c:pt idx="3">
                  <c:v>0.33</c:v>
                </c:pt>
                <c:pt idx="4">
                  <c:v>0.3</c:v>
                </c:pt>
                <c:pt idx="5">
                  <c:v>1.59</c:v>
                </c:pt>
                <c:pt idx="6">
                  <c:v>1.04</c:v>
                </c:pt>
                <c:pt idx="7">
                  <c:v>6.7</c:v>
                </c:pt>
              </c:numCache>
            </c:numRef>
          </c:val>
        </c:ser>
        <c:dLbls>
          <c:showVal val="1"/>
        </c:dLbls>
        <c:gapWidth val="133"/>
        <c:overlap val="-15"/>
        <c:axId val="74762496"/>
        <c:axId val="74772480"/>
      </c:barChart>
      <c:catAx>
        <c:axId val="747624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4772480"/>
        <c:crosses val="autoZero"/>
        <c:auto val="1"/>
        <c:lblAlgn val="ctr"/>
        <c:lblOffset val="100"/>
      </c:catAx>
      <c:valAx>
        <c:axId val="74772480"/>
        <c:scaling>
          <c:orientation val="minMax"/>
          <c:max val="3"/>
        </c:scaling>
        <c:axPos val="l"/>
        <c:majorGridlines/>
        <c:numFmt formatCode="General" sourceLinked="1"/>
        <c:majorTickMark val="none"/>
        <c:tickLblPos val="nextTo"/>
        <c:crossAx val="7476249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Fall 2011 TKN (low) </a:t>
            </a:r>
            <a:endParaRPr lang="en-US"/>
          </a:p>
        </c:rich>
      </c:tx>
      <c:layout>
        <c:manualLayout>
          <c:xMode val="edge"/>
          <c:yMode val="edge"/>
          <c:x val="0.27426352296680218"/>
          <c:y val="2.777777777777777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Data'!$B$58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dLbl>
              <c:idx val="3"/>
              <c:layout>
                <c:manualLayout>
                  <c:x val="-5.044136191677177E-3"/>
                  <c:y val="1.3888888888888897E-2"/>
                </c:manualLayout>
              </c:layout>
              <c:spPr>
                <a:ln>
                  <a:prstDash val="sysDot"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n-US"/>
                </a:p>
              </c:txPr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Data'!$A$59:$A$63</c:f>
              <c:strCache>
                <c:ptCount val="5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CBL</c:v>
                </c:pt>
                <c:pt idx="4">
                  <c:v>FairfaxDPW</c:v>
                </c:pt>
              </c:strCache>
            </c:strRef>
          </c:cat>
          <c:val>
            <c:numRef>
              <c:f>'Graph Data'!$B$59:$B$63</c:f>
              <c:numCache>
                <c:formatCode>General</c:formatCode>
                <c:ptCount val="5"/>
                <c:pt idx="0">
                  <c:v>0.3</c:v>
                </c:pt>
                <c:pt idx="1">
                  <c:v>0.32</c:v>
                </c:pt>
                <c:pt idx="2">
                  <c:v>0.28999999999999998</c:v>
                </c:pt>
                <c:pt idx="3">
                  <c:v>0.25800000000000001</c:v>
                </c:pt>
                <c:pt idx="4">
                  <c:v>0.32800000000000001</c:v>
                </c:pt>
              </c:numCache>
            </c:numRef>
          </c:val>
        </c:ser>
        <c:ser>
          <c:idx val="1"/>
          <c:order val="1"/>
          <c:tx>
            <c:strRef>
              <c:f>'Graph Data'!$C$58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3"/>
              <c:layout>
                <c:manualLayout>
                  <c:x val="6.725514922236232E-3"/>
                  <c:y val="-1.3888888888888897E-2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Data'!$A$59:$A$63</c:f>
              <c:strCache>
                <c:ptCount val="5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CBL</c:v>
                </c:pt>
                <c:pt idx="4">
                  <c:v>FairfaxDPW</c:v>
                </c:pt>
              </c:strCache>
            </c:strRef>
          </c:cat>
          <c:val>
            <c:numRef>
              <c:f>'Graph Data'!$C$59:$C$63</c:f>
              <c:numCache>
                <c:formatCode>General</c:formatCode>
                <c:ptCount val="5"/>
                <c:pt idx="1">
                  <c:v>0.36</c:v>
                </c:pt>
                <c:pt idx="2">
                  <c:v>0.18</c:v>
                </c:pt>
                <c:pt idx="3">
                  <c:v>0.76</c:v>
                </c:pt>
                <c:pt idx="4">
                  <c:v>0.51</c:v>
                </c:pt>
              </c:numCache>
            </c:numRef>
          </c:val>
        </c:ser>
        <c:gapWidth val="133"/>
        <c:overlap val="-15"/>
        <c:axId val="74804224"/>
        <c:axId val="74818304"/>
      </c:barChart>
      <c:catAx>
        <c:axId val="7480422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4818304"/>
        <c:crosses val="autoZero"/>
        <c:auto val="1"/>
        <c:lblAlgn val="ctr"/>
        <c:lblOffset val="100"/>
      </c:catAx>
      <c:valAx>
        <c:axId val="74818304"/>
        <c:scaling>
          <c:orientation val="minMax"/>
          <c:max val="0.70000000000000007"/>
        </c:scaling>
        <c:axPos val="l"/>
        <c:majorGridlines/>
        <c:numFmt formatCode="General" sourceLinked="1"/>
        <c:majorTickMark val="none"/>
        <c:tickLblPos val="nextTo"/>
        <c:crossAx val="74804224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TKN (high)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2864003601063109E-2"/>
          <c:y val="0.19480351414406533"/>
          <c:w val="0.78869213227287316"/>
          <c:h val="0.68921660834062404"/>
        </c:manualLayout>
      </c:layout>
      <c:barChart>
        <c:barDir val="col"/>
        <c:grouping val="clustered"/>
        <c:ser>
          <c:idx val="0"/>
          <c:order val="0"/>
          <c:tx>
            <c:strRef>
              <c:f>'Graph Data'!$B$68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Data'!$A$69:$A$73</c:f>
              <c:strCache>
                <c:ptCount val="5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CBL</c:v>
                </c:pt>
                <c:pt idx="4">
                  <c:v>FairfaxDPW</c:v>
                </c:pt>
              </c:strCache>
            </c:strRef>
          </c:cat>
          <c:val>
            <c:numRef>
              <c:f>'Graph Data'!$B$69:$B$73</c:f>
              <c:numCache>
                <c:formatCode>General</c:formatCode>
                <c:ptCount val="5"/>
                <c:pt idx="0">
                  <c:v>0.85</c:v>
                </c:pt>
                <c:pt idx="1">
                  <c:v>0.93200000000000005</c:v>
                </c:pt>
                <c:pt idx="2">
                  <c:v>0.82</c:v>
                </c:pt>
                <c:pt idx="3">
                  <c:v>0.80700000000000005</c:v>
                </c:pt>
                <c:pt idx="4">
                  <c:v>0.98899999999999999</c:v>
                </c:pt>
              </c:numCache>
            </c:numRef>
          </c:val>
        </c:ser>
        <c:ser>
          <c:idx val="1"/>
          <c:order val="1"/>
          <c:tx>
            <c:strRef>
              <c:f>'Graph Data'!$C$68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Data'!$A$69:$A$73</c:f>
              <c:strCache>
                <c:ptCount val="5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CBL</c:v>
                </c:pt>
                <c:pt idx="4">
                  <c:v>FairfaxDPW</c:v>
                </c:pt>
              </c:strCache>
            </c:strRef>
          </c:cat>
          <c:val>
            <c:numRef>
              <c:f>'Graph Data'!$C$69:$C$73</c:f>
              <c:numCache>
                <c:formatCode>General</c:formatCode>
                <c:ptCount val="5"/>
                <c:pt idx="1">
                  <c:v>1</c:v>
                </c:pt>
                <c:pt idx="2">
                  <c:v>0.37</c:v>
                </c:pt>
                <c:pt idx="3">
                  <c:v>0.52</c:v>
                </c:pt>
                <c:pt idx="4">
                  <c:v>1.7</c:v>
                </c:pt>
              </c:numCache>
            </c:numRef>
          </c:val>
        </c:ser>
        <c:dLbls>
          <c:showVal val="1"/>
        </c:dLbls>
        <c:gapWidth val="133"/>
        <c:overlap val="-15"/>
        <c:axId val="74889472"/>
        <c:axId val="74899456"/>
      </c:barChart>
      <c:catAx>
        <c:axId val="7488947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4899456"/>
        <c:crosses val="autoZero"/>
        <c:auto val="1"/>
        <c:lblAlgn val="ctr"/>
        <c:lblOffset val="100"/>
      </c:catAx>
      <c:valAx>
        <c:axId val="74899456"/>
        <c:scaling>
          <c:orientation val="minMax"/>
          <c:max val="1.1000000000000001"/>
          <c:min val="0"/>
        </c:scaling>
        <c:axPos val="l"/>
        <c:majorGridlines/>
        <c:numFmt formatCode="General" sourceLinked="1"/>
        <c:majorTickMark val="none"/>
        <c:tickLblPos val="nextTo"/>
        <c:crossAx val="74889472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Nitrate (low)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Data'!$B$78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Data'!$A$79:$A$84</c:f>
              <c:strCache>
                <c:ptCount val="6"/>
                <c:pt idx="0">
                  <c:v>MPV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  <c:pt idx="5">
                  <c:v>Horn Point</c:v>
                </c:pt>
              </c:strCache>
            </c:strRef>
          </c:cat>
          <c:val>
            <c:numRef>
              <c:f>'Graph Data'!$B$79:$B$84</c:f>
              <c:numCache>
                <c:formatCode>General</c:formatCode>
                <c:ptCount val="6"/>
                <c:pt idx="0">
                  <c:v>0.312</c:v>
                </c:pt>
                <c:pt idx="1">
                  <c:v>0.31</c:v>
                </c:pt>
                <c:pt idx="2">
                  <c:v>0.35</c:v>
                </c:pt>
                <c:pt idx="3">
                  <c:v>0.31</c:v>
                </c:pt>
                <c:pt idx="4">
                  <c:v>0.30640000000000001</c:v>
                </c:pt>
                <c:pt idx="5">
                  <c:v>0.29599999999999999</c:v>
                </c:pt>
              </c:numCache>
            </c:numRef>
          </c:val>
        </c:ser>
        <c:ser>
          <c:idx val="1"/>
          <c:order val="1"/>
          <c:tx>
            <c:strRef>
              <c:f>'Graph Data'!$C$78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Data'!$A$79:$A$84</c:f>
              <c:strCache>
                <c:ptCount val="6"/>
                <c:pt idx="0">
                  <c:v>MPV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  <c:pt idx="5">
                  <c:v>Horn Point</c:v>
                </c:pt>
              </c:strCache>
            </c:strRef>
          </c:cat>
          <c:val>
            <c:numRef>
              <c:f>'Graph Data'!$C$79:$C$84</c:f>
              <c:numCache>
                <c:formatCode>General</c:formatCode>
                <c:ptCount val="6"/>
                <c:pt idx="1">
                  <c:v>0.13</c:v>
                </c:pt>
                <c:pt idx="2">
                  <c:v>2.38</c:v>
                </c:pt>
                <c:pt idx="3">
                  <c:v>0.13</c:v>
                </c:pt>
                <c:pt idx="4">
                  <c:v>0.35</c:v>
                </c:pt>
                <c:pt idx="5">
                  <c:v>1</c:v>
                </c:pt>
              </c:numCache>
            </c:numRef>
          </c:val>
        </c:ser>
        <c:dLbls>
          <c:showVal val="1"/>
        </c:dLbls>
        <c:gapWidth val="133"/>
        <c:overlap val="-15"/>
        <c:axId val="75040256"/>
        <c:axId val="75041792"/>
      </c:barChart>
      <c:catAx>
        <c:axId val="7504025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041792"/>
        <c:crosses val="autoZero"/>
        <c:auto val="1"/>
        <c:lblAlgn val="ctr"/>
        <c:lblOffset val="100"/>
      </c:catAx>
      <c:valAx>
        <c:axId val="75041792"/>
        <c:scaling>
          <c:orientation val="minMax"/>
          <c:max val="1"/>
        </c:scaling>
        <c:axPos val="l"/>
        <c:majorGridlines/>
        <c:numFmt formatCode="General" sourceLinked="1"/>
        <c:majorTickMark val="none"/>
        <c:tickLblPos val="nextTo"/>
        <c:crossAx val="7504025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2011 Nitrate (high)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Data'!$B$89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Data'!$A$90:$A$93</c:f>
              <c:strCache>
                <c:ptCount val="4"/>
                <c:pt idx="0">
                  <c:v>MPV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'Graph Data'!$B$90:$B$93</c:f>
              <c:numCache>
                <c:formatCode>General</c:formatCode>
                <c:ptCount val="4"/>
                <c:pt idx="0">
                  <c:v>1.4</c:v>
                </c:pt>
                <c:pt idx="1">
                  <c:v>1.39</c:v>
                </c:pt>
                <c:pt idx="2">
                  <c:v>1.42</c:v>
                </c:pt>
                <c:pt idx="3">
                  <c:v>1.371</c:v>
                </c:pt>
              </c:numCache>
            </c:numRef>
          </c:val>
        </c:ser>
        <c:ser>
          <c:idx val="1"/>
          <c:order val="1"/>
          <c:tx>
            <c:strRef>
              <c:f>'Graph Data'!$C$89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Data'!$A$90:$A$93</c:f>
              <c:strCache>
                <c:ptCount val="4"/>
                <c:pt idx="0">
                  <c:v>MPV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'Graph Data'!$C$90:$C$93</c:f>
              <c:numCache>
                <c:formatCode>General</c:formatCode>
                <c:ptCount val="4"/>
                <c:pt idx="1">
                  <c:v>0.27</c:v>
                </c:pt>
                <c:pt idx="2">
                  <c:v>0.54</c:v>
                </c:pt>
                <c:pt idx="3">
                  <c:v>0.78</c:v>
                </c:pt>
              </c:numCache>
            </c:numRef>
          </c:val>
        </c:ser>
        <c:dLbls>
          <c:showVal val="1"/>
        </c:dLbls>
        <c:gapWidth val="133"/>
        <c:overlap val="-15"/>
        <c:axId val="75084544"/>
        <c:axId val="75086080"/>
      </c:barChart>
      <c:catAx>
        <c:axId val="7508454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086080"/>
        <c:crosses val="autoZero"/>
        <c:auto val="1"/>
        <c:lblAlgn val="ctr"/>
        <c:lblOffset val="100"/>
      </c:catAx>
      <c:valAx>
        <c:axId val="750860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5084544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Nitrite + Nitrate (low) </a:t>
            </a:r>
          </a:p>
        </c:rich>
      </c:tx>
      <c:layout>
        <c:manualLayout>
          <c:xMode val="edge"/>
          <c:yMode val="edge"/>
          <c:x val="0.20982740793764415"/>
          <c:y val="8.3594566353187051E-3"/>
        </c:manualLayout>
      </c:layout>
    </c:title>
    <c:plotArea>
      <c:layout>
        <c:manualLayout>
          <c:layoutTarget val="inner"/>
          <c:xMode val="edge"/>
          <c:yMode val="edge"/>
          <c:x val="3.9462605053156234E-2"/>
          <c:y val="0.14850721784776907"/>
          <c:w val="0.78842546196876906"/>
          <c:h val="0.54562007874015761"/>
        </c:manualLayout>
      </c:layout>
      <c:barChart>
        <c:barDir val="col"/>
        <c:grouping val="clustered"/>
        <c:ser>
          <c:idx val="0"/>
          <c:order val="0"/>
          <c:tx>
            <c:strRef>
              <c:f>'Graph Data'!$B$98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'Graph Data'!$A$99:$A$108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Data'!$B$99:$B$108</c:f>
              <c:numCache>
                <c:formatCode>General</c:formatCode>
                <c:ptCount val="10"/>
                <c:pt idx="0">
                  <c:v>0.31</c:v>
                </c:pt>
                <c:pt idx="1">
                  <c:v>0.313</c:v>
                </c:pt>
                <c:pt idx="2">
                  <c:v>0.32</c:v>
                </c:pt>
                <c:pt idx="3">
                  <c:v>3.5000000000000003E-2</c:v>
                </c:pt>
                <c:pt idx="4">
                  <c:v>0.318</c:v>
                </c:pt>
                <c:pt idx="5">
                  <c:v>0.31</c:v>
                </c:pt>
                <c:pt idx="6">
                  <c:v>0.30730000000000002</c:v>
                </c:pt>
                <c:pt idx="7">
                  <c:v>0.34200000000000003</c:v>
                </c:pt>
                <c:pt idx="8">
                  <c:v>0.28999999999999998</c:v>
                </c:pt>
                <c:pt idx="9">
                  <c:v>0.29699999999999999</c:v>
                </c:pt>
              </c:numCache>
            </c:numRef>
          </c:val>
        </c:ser>
        <c:ser>
          <c:idx val="1"/>
          <c:order val="1"/>
          <c:tx>
            <c:strRef>
              <c:f>'Graph Data'!$C$98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'Graph Data'!$A$99:$A$108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'Graph Data'!$C$99:$C$108</c:f>
              <c:numCache>
                <c:formatCode>General</c:formatCode>
                <c:ptCount val="10"/>
                <c:pt idx="1">
                  <c:v>0.23</c:v>
                </c:pt>
                <c:pt idx="2">
                  <c:v>0.77</c:v>
                </c:pt>
                <c:pt idx="3">
                  <c:v>21.15</c:v>
                </c:pt>
                <c:pt idx="4">
                  <c:v>0.62</c:v>
                </c:pt>
                <c:pt idx="5">
                  <c:v>0</c:v>
                </c:pt>
                <c:pt idx="6">
                  <c:v>0.21</c:v>
                </c:pt>
                <c:pt idx="7">
                  <c:v>2.46</c:v>
                </c:pt>
                <c:pt idx="8">
                  <c:v>1.54</c:v>
                </c:pt>
                <c:pt idx="9">
                  <c:v>1</c:v>
                </c:pt>
              </c:numCache>
            </c:numRef>
          </c:val>
        </c:ser>
        <c:dLbls>
          <c:showVal val="1"/>
        </c:dLbls>
        <c:gapWidth val="133"/>
        <c:overlap val="-15"/>
        <c:axId val="75145216"/>
        <c:axId val="75146752"/>
      </c:barChart>
      <c:catAx>
        <c:axId val="751452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146752"/>
        <c:crosses val="autoZero"/>
        <c:auto val="1"/>
        <c:lblAlgn val="ctr"/>
        <c:lblOffset val="100"/>
      </c:catAx>
      <c:valAx>
        <c:axId val="75146752"/>
        <c:scaling>
          <c:orientation val="minMax"/>
          <c:max val="1.1000000000000001"/>
          <c:min val="0"/>
        </c:scaling>
        <c:axPos val="l"/>
        <c:majorGridlines/>
        <c:numFmt formatCode="General" sourceLinked="1"/>
        <c:majorTickMark val="none"/>
        <c:tickLblPos val="nextTo"/>
        <c:crossAx val="7514521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123825</xdr:rowOff>
    </xdr:from>
    <xdr:to>
      <xdr:col>11</xdr:col>
      <xdr:colOff>428625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18</xdr:row>
      <xdr:rowOff>123825</xdr:rowOff>
    </xdr:from>
    <xdr:to>
      <xdr:col>9</xdr:col>
      <xdr:colOff>381000</xdr:colOff>
      <xdr:row>18</xdr:row>
      <xdr:rowOff>123825</xdr:rowOff>
    </xdr:to>
    <xdr:cxnSp macro="">
      <xdr:nvCxnSpPr>
        <xdr:cNvPr id="7" name="Straight Connector 6"/>
        <xdr:cNvCxnSpPr/>
      </xdr:nvCxnSpPr>
      <xdr:spPr>
        <a:xfrm>
          <a:off x="476250" y="3857625"/>
          <a:ext cx="59436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76199</xdr:colOff>
      <xdr:row>39</xdr:row>
      <xdr:rowOff>171450</xdr:rowOff>
    </xdr:from>
    <xdr:to>
      <xdr:col>11</xdr:col>
      <xdr:colOff>419100</xdr:colOff>
      <xdr:row>55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438149</xdr:colOff>
      <xdr:row>43</xdr:row>
      <xdr:rowOff>114300</xdr:rowOff>
    </xdr:from>
    <xdr:to>
      <xdr:col>9</xdr:col>
      <xdr:colOff>434339</xdr:colOff>
      <xdr:row>43</xdr:row>
      <xdr:rowOff>114300</xdr:rowOff>
    </xdr:to>
    <xdr:cxnSp macro="">
      <xdr:nvCxnSpPr>
        <xdr:cNvPr id="13" name="Straight Connector 12"/>
        <xdr:cNvCxnSpPr/>
      </xdr:nvCxnSpPr>
      <xdr:spPr>
        <a:xfrm>
          <a:off x="438149" y="8915400"/>
          <a:ext cx="6035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0.36248</cdr:x>
      <cdr:y>0.16667</cdr:y>
    </cdr:from>
    <cdr:to>
      <cdr:x>0.46895</cdr:x>
      <cdr:y>0.28472</cdr:y>
    </cdr:to>
    <cdr:sp macro="" textlink="">
      <cdr:nvSpPr>
        <cdr:cNvPr id="2" name="Rectangular Callout 1"/>
        <cdr:cNvSpPr/>
      </cdr:nvSpPr>
      <cdr:spPr>
        <a:xfrm xmlns:a="http://schemas.openxmlformats.org/drawingml/2006/main">
          <a:off x="2724151" y="457200"/>
          <a:ext cx="800100" cy="32385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>
              <a:solidFill>
                <a:schemeClr val="bg1"/>
              </a:solidFill>
            </a:rPr>
            <a:t>Z = 2.4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133349</xdr:rowOff>
    </xdr:from>
    <xdr:to>
      <xdr:col>11</xdr:col>
      <xdr:colOff>514350</xdr:colOff>
      <xdr:row>27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38</xdr:row>
      <xdr:rowOff>28575</xdr:rowOff>
    </xdr:from>
    <xdr:to>
      <xdr:col>11</xdr:col>
      <xdr:colOff>590550</xdr:colOff>
      <xdr:row>52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323851</xdr:colOff>
      <xdr:row>13</xdr:row>
      <xdr:rowOff>142875</xdr:rowOff>
    </xdr:from>
    <xdr:to>
      <xdr:col>4</xdr:col>
      <xdr:colOff>400050</xdr:colOff>
      <xdr:row>15</xdr:row>
      <xdr:rowOff>28575</xdr:rowOff>
    </xdr:to>
    <xdr:sp macro="" textlink="">
      <xdr:nvSpPr>
        <xdr:cNvPr id="4" name="Rectangular Callout 3"/>
        <xdr:cNvSpPr/>
      </xdr:nvSpPr>
      <xdr:spPr>
        <a:xfrm>
          <a:off x="2333626" y="2924175"/>
          <a:ext cx="685799" cy="26670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Z = 21.2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0.03914</cdr:x>
      <cdr:y>0.53685</cdr:y>
    </cdr:from>
    <cdr:to>
      <cdr:x>0.83333</cdr:x>
      <cdr:y>0.54032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295268" y="1631203"/>
          <a:ext cx="5991211" cy="105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solidFill>
                <a:sysClr val="windowText" lastClr="000000"/>
              </a:solidFill>
            </a:ln>
          </a:endParaRPr>
        </a:p>
      </cdr:txBody>
    </cdr:sp>
  </cdr:relSizeAnchor>
  <cdr:relSizeAnchor xmlns:cdr="http://schemas.openxmlformats.org/drawingml/2006/chartDrawing">
    <cdr:from>
      <cdr:x>0.61364</cdr:x>
      <cdr:y>0.08464</cdr:y>
    </cdr:from>
    <cdr:to>
      <cdr:x>0.69066</cdr:x>
      <cdr:y>0.17555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4629150" y="257176"/>
          <a:ext cx="581025" cy="27622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bg1"/>
              </a:solidFill>
            </a:rPr>
            <a:t>Z = 2.5</a:t>
          </a:r>
        </a:p>
      </cdr:txBody>
    </cdr:sp>
  </cdr:relSizeAnchor>
  <cdr:relSizeAnchor xmlns:cdr="http://schemas.openxmlformats.org/drawingml/2006/chartDrawing">
    <cdr:from>
      <cdr:x>0.69949</cdr:x>
      <cdr:y>0.08151</cdr:y>
    </cdr:from>
    <cdr:to>
      <cdr:x>0.78283</cdr:x>
      <cdr:y>0.17868</cdr:y>
    </cdr:to>
    <cdr:sp macro="" textlink="">
      <cdr:nvSpPr>
        <cdr:cNvPr id="5" name="Rectangular Callout 4"/>
        <cdr:cNvSpPr/>
      </cdr:nvSpPr>
      <cdr:spPr>
        <a:xfrm xmlns:a="http://schemas.openxmlformats.org/drawingml/2006/main">
          <a:off x="5276849" y="247651"/>
          <a:ext cx="628651" cy="29527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bg1"/>
              </a:solidFill>
            </a:rPr>
            <a:t>Z = 1.5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0.04625</cdr:x>
      <cdr:y>0.39584</cdr:y>
    </cdr:from>
    <cdr:to>
      <cdr:x>0.845</cdr:x>
      <cdr:y>0.39584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352425" y="1085856"/>
          <a:ext cx="6086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0.58375</cdr:x>
      <cdr:y>0.11458</cdr:y>
    </cdr:from>
    <cdr:to>
      <cdr:x>0.6775</cdr:x>
      <cdr:y>0.22569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4448175" y="314325"/>
          <a:ext cx="714375" cy="30480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Z = 2.3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104775</xdr:rowOff>
    </xdr:from>
    <xdr:to>
      <xdr:col>12</xdr:col>
      <xdr:colOff>0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19</xdr:row>
      <xdr:rowOff>85725</xdr:rowOff>
    </xdr:from>
    <xdr:to>
      <xdr:col>10</xdr:col>
      <xdr:colOff>9525</xdr:colOff>
      <xdr:row>19</xdr:row>
      <xdr:rowOff>85725</xdr:rowOff>
    </xdr:to>
    <xdr:cxnSp macro="">
      <xdr:nvCxnSpPr>
        <xdr:cNvPr id="4" name="Straight Connector 3"/>
        <xdr:cNvCxnSpPr/>
      </xdr:nvCxnSpPr>
      <xdr:spPr>
        <a:xfrm>
          <a:off x="466725" y="4010025"/>
          <a:ext cx="603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36</xdr:row>
      <xdr:rowOff>161924</xdr:rowOff>
    </xdr:from>
    <xdr:to>
      <xdr:col>11</xdr:col>
      <xdr:colOff>581025</xdr:colOff>
      <xdr:row>52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0.0475</cdr:x>
      <cdr:y>0.24479</cdr:y>
    </cdr:from>
    <cdr:to>
      <cdr:x>0.8375</cdr:x>
      <cdr:y>0.24479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361950" y="746135"/>
          <a:ext cx="601980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95250</xdr:rowOff>
    </xdr:from>
    <xdr:to>
      <xdr:col>12</xdr:col>
      <xdr:colOff>0</xdr:colOff>
      <xdr:row>25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36</xdr:row>
      <xdr:rowOff>104775</xdr:rowOff>
    </xdr:from>
    <xdr:to>
      <xdr:col>11</xdr:col>
      <xdr:colOff>609599</xdr:colOff>
      <xdr:row>50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0.04326</cdr:x>
      <cdr:y>0.58334</cdr:y>
    </cdr:from>
    <cdr:to>
      <cdr:x>0.83715</cdr:x>
      <cdr:y>0.58681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323839" y="1600206"/>
          <a:ext cx="5943576" cy="95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0.3117</cdr:x>
      <cdr:y>0.16667</cdr:y>
    </cdr:from>
    <cdr:to>
      <cdr:x>0.38677</cdr:x>
      <cdr:y>0.27431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2333626" y="457200"/>
          <a:ext cx="561974" cy="29527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1.6</a:t>
          </a:r>
        </a:p>
      </cdr:txBody>
    </cdr:sp>
  </cdr:relSizeAnchor>
  <cdr:relSizeAnchor xmlns:cdr="http://schemas.openxmlformats.org/drawingml/2006/chartDrawing">
    <cdr:from>
      <cdr:x>0.63613</cdr:x>
      <cdr:y>0.17708</cdr:y>
    </cdr:from>
    <cdr:to>
      <cdr:x>0.72137</cdr:x>
      <cdr:y>0.27431</cdr:y>
    </cdr:to>
    <cdr:sp macro="" textlink="">
      <cdr:nvSpPr>
        <cdr:cNvPr id="5" name="Rectangular Callout 4"/>
        <cdr:cNvSpPr/>
      </cdr:nvSpPr>
      <cdr:spPr>
        <a:xfrm xmlns:a="http://schemas.openxmlformats.org/drawingml/2006/main">
          <a:off x="4762500" y="485776"/>
          <a:ext cx="638175" cy="26670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</a:t>
          </a:r>
          <a:r>
            <a:rPr lang="en-US" b="1" baseline="0"/>
            <a:t> 1.6</a:t>
          </a:r>
          <a:endParaRPr lang="en-US" b="1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0.04574</cdr:x>
      <cdr:y>0.34375</cdr:y>
    </cdr:from>
    <cdr:to>
      <cdr:x>0.83862</cdr:x>
      <cdr:y>0.34375</cdr:y>
    </cdr:to>
    <cdr:sp macro="" textlink="">
      <cdr:nvSpPr>
        <cdr:cNvPr id="5" name="Straight Connector 4"/>
        <cdr:cNvSpPr/>
      </cdr:nvSpPr>
      <cdr:spPr>
        <a:xfrm xmlns:a="http://schemas.openxmlformats.org/drawingml/2006/main" flipV="1">
          <a:off x="342875" y="942975"/>
          <a:ext cx="594360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0.38065</cdr:x>
      <cdr:y>0.15014</cdr:y>
    </cdr:from>
    <cdr:to>
      <cdr:x>0.46892</cdr:x>
      <cdr:y>0.23796</cdr:y>
    </cdr:to>
    <cdr:sp macro="" textlink="">
      <cdr:nvSpPr>
        <cdr:cNvPr id="2" name="Rectangular Callout 1"/>
        <cdr:cNvSpPr/>
      </cdr:nvSpPr>
      <cdr:spPr>
        <a:xfrm xmlns:a="http://schemas.openxmlformats.org/drawingml/2006/main">
          <a:off x="2886075" y="504824"/>
          <a:ext cx="669241" cy="29527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bg1"/>
              </a:solidFill>
            </a:rPr>
            <a:t>Z = 1.2</a:t>
          </a:r>
        </a:p>
      </cdr:txBody>
    </cdr:sp>
  </cdr:relSizeAnchor>
  <cdr:relSizeAnchor xmlns:cdr="http://schemas.openxmlformats.org/drawingml/2006/chartDrawing">
    <cdr:from>
      <cdr:x>0.46564</cdr:x>
      <cdr:y>0.13314</cdr:y>
    </cdr:from>
    <cdr:to>
      <cdr:x>0.56658</cdr:x>
      <cdr:y>0.2153</cdr:y>
    </cdr:to>
    <cdr:sp macro="" textlink="">
      <cdr:nvSpPr>
        <cdr:cNvPr id="3" name="Rectangular Callout 2"/>
        <cdr:cNvSpPr/>
      </cdr:nvSpPr>
      <cdr:spPr>
        <a:xfrm xmlns:a="http://schemas.openxmlformats.org/drawingml/2006/main">
          <a:off x="3530453" y="447675"/>
          <a:ext cx="765322" cy="27622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bg1"/>
              </a:solidFill>
            </a:rPr>
            <a:t>Z = 1.74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11</xdr:row>
      <xdr:rowOff>152400</xdr:rowOff>
    </xdr:from>
    <xdr:to>
      <xdr:col>11</xdr:col>
      <xdr:colOff>504824</xdr:colOff>
      <xdr:row>26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114300</xdr:rowOff>
    </xdr:from>
    <xdr:to>
      <xdr:col>11</xdr:col>
      <xdr:colOff>409575</xdr:colOff>
      <xdr:row>52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47</xdr:row>
      <xdr:rowOff>95250</xdr:rowOff>
    </xdr:from>
    <xdr:to>
      <xdr:col>9</xdr:col>
      <xdr:colOff>523875</xdr:colOff>
      <xdr:row>47</xdr:row>
      <xdr:rowOff>95250</xdr:rowOff>
    </xdr:to>
    <xdr:cxnSp macro="">
      <xdr:nvCxnSpPr>
        <xdr:cNvPr id="10" name="Straight Connector 9"/>
        <xdr:cNvCxnSpPr/>
      </xdr:nvCxnSpPr>
      <xdr:spPr>
        <a:xfrm flipV="1">
          <a:off x="314325" y="9658350"/>
          <a:ext cx="611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21</xdr:row>
      <xdr:rowOff>142875</xdr:rowOff>
    </xdr:from>
    <xdr:to>
      <xdr:col>9</xdr:col>
      <xdr:colOff>504825</xdr:colOff>
      <xdr:row>21</xdr:row>
      <xdr:rowOff>142875</xdr:rowOff>
    </xdr:to>
    <xdr:cxnSp macro="">
      <xdr:nvCxnSpPr>
        <xdr:cNvPr id="6" name="Straight Connector 5"/>
        <xdr:cNvCxnSpPr/>
      </xdr:nvCxnSpPr>
      <xdr:spPr>
        <a:xfrm flipV="1">
          <a:off x="438150" y="4448175"/>
          <a:ext cx="597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0.32282</cdr:x>
      <cdr:y>0.17708</cdr:y>
    </cdr:from>
    <cdr:to>
      <cdr:x>0.41614</cdr:x>
      <cdr:y>0.28819</cdr:y>
    </cdr:to>
    <cdr:sp macro="" textlink="">
      <cdr:nvSpPr>
        <cdr:cNvPr id="2" name="Rectangular Callout 1"/>
        <cdr:cNvSpPr/>
      </cdr:nvSpPr>
      <cdr:spPr>
        <a:xfrm xmlns:a="http://schemas.openxmlformats.org/drawingml/2006/main">
          <a:off x="2438401" y="485776"/>
          <a:ext cx="704850" cy="30480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>
              <a:solidFill>
                <a:schemeClr val="bg1"/>
              </a:solidFill>
            </a:rPr>
            <a:t>Z = 12.2</a:t>
          </a:r>
        </a:p>
      </cdr:txBody>
    </cdr:sp>
  </cdr:relSizeAnchor>
  <cdr:relSizeAnchor xmlns:cdr="http://schemas.openxmlformats.org/drawingml/2006/chartDrawing">
    <cdr:from>
      <cdr:x>0.63052</cdr:x>
      <cdr:y>0.13889</cdr:y>
    </cdr:from>
    <cdr:to>
      <cdr:x>0.70996</cdr:x>
      <cdr:y>0.23264</cdr:y>
    </cdr:to>
    <cdr:sp macro="" textlink="">
      <cdr:nvSpPr>
        <cdr:cNvPr id="3" name="Rectangular Callout 2"/>
        <cdr:cNvSpPr/>
      </cdr:nvSpPr>
      <cdr:spPr>
        <a:xfrm xmlns:a="http://schemas.openxmlformats.org/drawingml/2006/main">
          <a:off x="4762501" y="381000"/>
          <a:ext cx="600075" cy="25717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>
              <a:solidFill>
                <a:schemeClr val="bg1"/>
              </a:solidFill>
            </a:rPr>
            <a:t>Z</a:t>
          </a:r>
          <a:r>
            <a:rPr lang="en-US" b="1" baseline="0">
              <a:solidFill>
                <a:schemeClr val="bg1"/>
              </a:solidFill>
            </a:rPr>
            <a:t> = 14</a:t>
          </a:r>
          <a:endParaRPr lang="en-US" b="1">
            <a:solidFill>
              <a:schemeClr val="bg1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0.78255</cdr:x>
      <cdr:y>0.10763</cdr:y>
    </cdr:from>
    <cdr:to>
      <cdr:x>0.86094</cdr:x>
      <cdr:y>0.19444</cdr:y>
    </cdr:to>
    <cdr:sp macro="" textlink="">
      <cdr:nvSpPr>
        <cdr:cNvPr id="2" name="Rounded Rectangular Callout 1"/>
        <cdr:cNvSpPr/>
      </cdr:nvSpPr>
      <cdr:spPr>
        <a:xfrm xmlns:a="http://schemas.openxmlformats.org/drawingml/2006/main">
          <a:off x="5895949" y="295263"/>
          <a:ext cx="590575" cy="238137"/>
        </a:xfrm>
        <a:prstGeom xmlns:a="http://schemas.openxmlformats.org/drawingml/2006/main" prst="wedgeRound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z = 6.7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57150</xdr:rowOff>
    </xdr:from>
    <xdr:to>
      <xdr:col>10</xdr:col>
      <xdr:colOff>266700</xdr:colOff>
      <xdr:row>21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15</xdr:row>
      <xdr:rowOff>133350</xdr:rowOff>
    </xdr:from>
    <xdr:to>
      <xdr:col>8</xdr:col>
      <xdr:colOff>401955</xdr:colOff>
      <xdr:row>15</xdr:row>
      <xdr:rowOff>133350</xdr:rowOff>
    </xdr:to>
    <xdr:cxnSp macro="">
      <xdr:nvCxnSpPr>
        <xdr:cNvPr id="6" name="Straight Connector 5"/>
        <xdr:cNvCxnSpPr/>
      </xdr:nvCxnSpPr>
      <xdr:spPr>
        <a:xfrm flipV="1">
          <a:off x="447675" y="3295650"/>
          <a:ext cx="5212080" cy="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47625</xdr:rowOff>
    </xdr:from>
    <xdr:to>
      <xdr:col>10</xdr:col>
      <xdr:colOff>333375</xdr:colOff>
      <xdr:row>45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0.58087</cdr:x>
      <cdr:y>0.08681</cdr:y>
    </cdr:from>
    <cdr:to>
      <cdr:x>0.68636</cdr:x>
      <cdr:y>0.21181</cdr:y>
    </cdr:to>
    <cdr:sp macro="" textlink="">
      <cdr:nvSpPr>
        <cdr:cNvPr id="2" name="Rectangular Callout 1"/>
        <cdr:cNvSpPr/>
      </cdr:nvSpPr>
      <cdr:spPr>
        <a:xfrm xmlns:a="http://schemas.openxmlformats.org/drawingml/2006/main">
          <a:off x="3933825" y="238125"/>
          <a:ext cx="714375" cy="34290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</a:t>
          </a:r>
          <a:r>
            <a:rPr lang="en-US" b="1" baseline="0"/>
            <a:t> 0.8</a:t>
          </a:r>
          <a:endParaRPr lang="en-US" b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0.04666</cdr:x>
      <cdr:y>0.34722</cdr:y>
    </cdr:from>
    <cdr:to>
      <cdr:x>0.85145</cdr:x>
      <cdr:y>0.34722</cdr:y>
    </cdr:to>
    <cdr:sp macro="" textlink="">
      <cdr:nvSpPr>
        <cdr:cNvPr id="11" name="Straight Connector 10"/>
        <cdr:cNvSpPr/>
      </cdr:nvSpPr>
      <cdr:spPr>
        <a:xfrm xmlns:a="http://schemas.openxmlformats.org/drawingml/2006/main" flipV="1">
          <a:off x="352425" y="952500"/>
          <a:ext cx="607885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0.77049</cdr:x>
      <cdr:y>0.125</cdr:y>
    </cdr:from>
    <cdr:to>
      <cdr:x>0.86507</cdr:x>
      <cdr:y>0.23264</cdr:y>
    </cdr:to>
    <cdr:sp macro="" textlink="">
      <cdr:nvSpPr>
        <cdr:cNvPr id="12" name="Rectangular Callout 11"/>
        <cdr:cNvSpPr/>
      </cdr:nvSpPr>
      <cdr:spPr>
        <a:xfrm xmlns:a="http://schemas.openxmlformats.org/drawingml/2006/main">
          <a:off x="5819776" y="342900"/>
          <a:ext cx="714375" cy="29527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1.7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</xdr:row>
      <xdr:rowOff>142875</xdr:rowOff>
    </xdr:from>
    <xdr:to>
      <xdr:col>10</xdr:col>
      <xdr:colOff>495300</xdr:colOff>
      <xdr:row>22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17</xdr:row>
      <xdr:rowOff>66674</xdr:rowOff>
    </xdr:from>
    <xdr:to>
      <xdr:col>8</xdr:col>
      <xdr:colOff>541020</xdr:colOff>
      <xdr:row>17</xdr:row>
      <xdr:rowOff>66674</xdr:rowOff>
    </xdr:to>
    <xdr:cxnSp macro="">
      <xdr:nvCxnSpPr>
        <xdr:cNvPr id="4" name="Straight Connector 3"/>
        <xdr:cNvCxnSpPr/>
      </xdr:nvCxnSpPr>
      <xdr:spPr>
        <a:xfrm>
          <a:off x="409575" y="3609974"/>
          <a:ext cx="53035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29</xdr:row>
      <xdr:rowOff>123825</xdr:rowOff>
    </xdr:from>
    <xdr:to>
      <xdr:col>9</xdr:col>
      <xdr:colOff>590550</xdr:colOff>
      <xdr:row>44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33</xdr:row>
      <xdr:rowOff>133350</xdr:rowOff>
    </xdr:from>
    <xdr:to>
      <xdr:col>7</xdr:col>
      <xdr:colOff>548640</xdr:colOff>
      <xdr:row>33</xdr:row>
      <xdr:rowOff>133350</xdr:rowOff>
    </xdr:to>
    <xdr:cxnSp macro="">
      <xdr:nvCxnSpPr>
        <xdr:cNvPr id="13" name="Straight Connector 12"/>
        <xdr:cNvCxnSpPr/>
      </xdr:nvCxnSpPr>
      <xdr:spPr>
        <a:xfrm>
          <a:off x="447675" y="7029450"/>
          <a:ext cx="4663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sqref="A1:G1"/>
    </sheetView>
  </sheetViews>
  <sheetFormatPr defaultRowHeight="15"/>
  <cols>
    <col min="2" max="2" width="11.42578125" customWidth="1"/>
    <col min="6" max="6" width="12.85546875" customWidth="1"/>
    <col min="7" max="7" width="11.42578125" customWidth="1"/>
    <col min="12" max="12" width="7.85546875" customWidth="1"/>
    <col min="13" max="13" width="10.85546875" customWidth="1"/>
    <col min="15" max="15" width="12.5703125" customWidth="1"/>
  </cols>
  <sheetData>
    <row r="1" spans="1:9">
      <c r="A1" s="19" t="s">
        <v>0</v>
      </c>
      <c r="B1" s="19"/>
      <c r="C1" s="19"/>
      <c r="D1" s="19"/>
      <c r="E1" s="19"/>
      <c r="F1" s="19"/>
      <c r="G1" s="19"/>
    </row>
    <row r="2" spans="1:9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4" t="s">
        <v>9</v>
      </c>
    </row>
    <row r="3" spans="1:9">
      <c r="A3" s="5">
        <v>1</v>
      </c>
      <c r="B3" s="5" t="s">
        <v>10</v>
      </c>
      <c r="C3" s="6">
        <v>0.63900000000000001</v>
      </c>
      <c r="D3" s="6">
        <v>0.61899999999999999</v>
      </c>
      <c r="E3" s="7">
        <f t="shared" ref="E3:E11" si="0">(C3/D3)*100</f>
        <v>103.23101777059773</v>
      </c>
      <c r="F3" s="5">
        <f t="shared" ref="F3:F11" si="1">ABS(D3-C3)</f>
        <v>2.0000000000000018E-2</v>
      </c>
      <c r="G3" s="5" t="s">
        <v>11</v>
      </c>
      <c r="H3" s="6">
        <v>0.47</v>
      </c>
      <c r="I3" s="8">
        <f>ABS(H3)</f>
        <v>0.47</v>
      </c>
    </row>
    <row r="4" spans="1:9">
      <c r="A4" s="5">
        <v>59</v>
      </c>
      <c r="B4" s="5" t="s">
        <v>12</v>
      </c>
      <c r="C4" s="6">
        <v>0.62</v>
      </c>
      <c r="D4" s="6">
        <v>0.61899999999999999</v>
      </c>
      <c r="E4" s="7">
        <f t="shared" si="0"/>
        <v>100.16155088852989</v>
      </c>
      <c r="F4" s="5">
        <f t="shared" si="1"/>
        <v>1.0000000000000009E-3</v>
      </c>
      <c r="G4" s="5" t="s">
        <v>11</v>
      </c>
      <c r="H4" s="6">
        <v>0.02</v>
      </c>
      <c r="I4" s="8">
        <f t="shared" ref="I4:I11" si="2">ABS(H4)</f>
        <v>0.02</v>
      </c>
    </row>
    <row r="5" spans="1:9">
      <c r="A5" s="5">
        <v>105</v>
      </c>
      <c r="B5" s="5" t="s">
        <v>13</v>
      </c>
      <c r="C5" s="6">
        <v>0.63</v>
      </c>
      <c r="D5" s="6">
        <v>0.61899999999999999</v>
      </c>
      <c r="E5" s="7">
        <f t="shared" si="0"/>
        <v>101.77705977382875</v>
      </c>
      <c r="F5" s="5">
        <f t="shared" si="1"/>
        <v>1.100000000000001E-2</v>
      </c>
      <c r="G5" s="5" t="s">
        <v>11</v>
      </c>
      <c r="H5" s="9">
        <v>0.26</v>
      </c>
      <c r="I5" s="10">
        <f t="shared" si="2"/>
        <v>0.26</v>
      </c>
    </row>
    <row r="6" spans="1:9">
      <c r="A6" s="5">
        <v>198</v>
      </c>
      <c r="B6" s="5" t="s">
        <v>14</v>
      </c>
      <c r="C6" s="6">
        <v>0.56899999999999995</v>
      </c>
      <c r="D6" s="6">
        <v>0.61899999999999999</v>
      </c>
      <c r="E6" s="7">
        <f t="shared" si="0"/>
        <v>91.922455573505644</v>
      </c>
      <c r="F6" s="5">
        <f t="shared" si="1"/>
        <v>5.0000000000000044E-2</v>
      </c>
      <c r="G6" s="5" t="s">
        <v>11</v>
      </c>
      <c r="H6" s="6">
        <v>-1.1599999999999999</v>
      </c>
      <c r="I6" s="8">
        <f t="shared" si="2"/>
        <v>1.1599999999999999</v>
      </c>
    </row>
    <row r="7" spans="1:9">
      <c r="A7" s="5">
        <v>297</v>
      </c>
      <c r="B7" s="5" t="s">
        <v>35</v>
      </c>
      <c r="C7" s="6">
        <v>0.54400000000000004</v>
      </c>
      <c r="D7" s="6">
        <v>0.61899999999999999</v>
      </c>
      <c r="E7" s="7">
        <f t="shared" si="0"/>
        <v>87.883683360258487</v>
      </c>
      <c r="F7" s="5">
        <f t="shared" si="1"/>
        <v>7.4999999999999956E-2</v>
      </c>
      <c r="G7" s="5" t="s">
        <v>11</v>
      </c>
      <c r="H7" s="6">
        <v>-1.74</v>
      </c>
      <c r="I7" s="8">
        <f t="shared" si="2"/>
        <v>1.74</v>
      </c>
    </row>
    <row r="8" spans="1:9">
      <c r="A8" s="5">
        <v>316</v>
      </c>
      <c r="B8" s="11" t="s">
        <v>15</v>
      </c>
      <c r="C8" s="6">
        <v>0.59599999999999997</v>
      </c>
      <c r="D8" s="6">
        <v>0.61899999999999999</v>
      </c>
      <c r="E8" s="7">
        <f t="shared" si="0"/>
        <v>96.284329563812605</v>
      </c>
      <c r="F8" s="5">
        <f t="shared" si="1"/>
        <v>2.300000000000002E-2</v>
      </c>
      <c r="G8" s="5" t="s">
        <v>11</v>
      </c>
      <c r="H8" s="9">
        <v>-0.53</v>
      </c>
      <c r="I8" s="10">
        <f t="shared" si="2"/>
        <v>0.53</v>
      </c>
    </row>
    <row r="9" spans="1:9">
      <c r="A9" s="5">
        <v>318</v>
      </c>
      <c r="B9" s="11" t="s">
        <v>16</v>
      </c>
      <c r="C9" s="6">
        <v>0.6</v>
      </c>
      <c r="D9" s="6">
        <v>0.61899999999999999</v>
      </c>
      <c r="E9" s="7">
        <f t="shared" si="0"/>
        <v>96.930533117932143</v>
      </c>
      <c r="F9" s="5">
        <f t="shared" si="1"/>
        <v>1.9000000000000017E-2</v>
      </c>
      <c r="G9" s="5" t="s">
        <v>11</v>
      </c>
      <c r="H9" s="9">
        <v>-0.44</v>
      </c>
      <c r="I9" s="10">
        <f t="shared" si="2"/>
        <v>0.44</v>
      </c>
    </row>
    <row r="10" spans="1:9">
      <c r="A10" s="5">
        <v>319</v>
      </c>
      <c r="B10" s="11" t="s">
        <v>17</v>
      </c>
      <c r="C10" s="6">
        <v>0.61799999999999999</v>
      </c>
      <c r="D10" s="6">
        <v>0.61899999999999999</v>
      </c>
      <c r="E10" s="7">
        <f t="shared" si="0"/>
        <v>99.838449111470112</v>
      </c>
      <c r="F10" s="5">
        <f t="shared" si="1"/>
        <v>1.0000000000000009E-3</v>
      </c>
      <c r="G10" s="5" t="s">
        <v>11</v>
      </c>
      <c r="H10" s="9">
        <v>-0.02</v>
      </c>
      <c r="I10" s="10">
        <f t="shared" si="2"/>
        <v>0.02</v>
      </c>
    </row>
    <row r="11" spans="1:9">
      <c r="A11" s="5">
        <v>320</v>
      </c>
      <c r="B11" s="11" t="s">
        <v>18</v>
      </c>
      <c r="C11" s="6">
        <v>0.59799999999999998</v>
      </c>
      <c r="D11" s="6">
        <v>0.61899999999999999</v>
      </c>
      <c r="E11" s="7">
        <f t="shared" si="0"/>
        <v>96.607431340872381</v>
      </c>
      <c r="F11" s="5">
        <f t="shared" si="1"/>
        <v>2.1000000000000019E-2</v>
      </c>
      <c r="G11" s="5" t="s">
        <v>11</v>
      </c>
      <c r="H11" s="9">
        <v>-0.49</v>
      </c>
      <c r="I11" s="10">
        <f t="shared" si="2"/>
        <v>0.49</v>
      </c>
    </row>
    <row r="32" spans="1:7">
      <c r="A32" s="19" t="s">
        <v>19</v>
      </c>
      <c r="B32" s="19"/>
      <c r="C32" s="19"/>
      <c r="D32" s="19"/>
      <c r="E32" s="19"/>
      <c r="F32" s="19"/>
      <c r="G32" s="19"/>
    </row>
    <row r="33" spans="1:9" ht="39">
      <c r="A33" s="1" t="s">
        <v>1</v>
      </c>
      <c r="B33" s="1" t="s">
        <v>2</v>
      </c>
      <c r="C33" s="1" t="s">
        <v>3</v>
      </c>
      <c r="D33" s="2" t="s">
        <v>4</v>
      </c>
      <c r="E33" s="3" t="s">
        <v>5</v>
      </c>
      <c r="F33" s="1" t="s">
        <v>6</v>
      </c>
      <c r="G33" s="1" t="s">
        <v>7</v>
      </c>
      <c r="H33" s="1" t="s">
        <v>8</v>
      </c>
      <c r="I33" s="4" t="s">
        <v>50</v>
      </c>
    </row>
    <row r="34" spans="1:9">
      <c r="A34" s="5">
        <v>1</v>
      </c>
      <c r="B34" s="5" t="s">
        <v>10</v>
      </c>
      <c r="C34" s="6">
        <v>2.2999999999999998</v>
      </c>
      <c r="D34" s="6">
        <v>2.29</v>
      </c>
      <c r="E34" s="7">
        <f t="shared" ref="E34:E39" si="3">(C34/D34)*100</f>
        <v>100.43668122270742</v>
      </c>
      <c r="F34" s="5">
        <f t="shared" ref="F34:F39" si="4">ABS(D34-C34)</f>
        <v>9.9999999999997868E-3</v>
      </c>
      <c r="G34" s="5" t="s">
        <v>11</v>
      </c>
      <c r="H34" s="6">
        <v>0.08</v>
      </c>
      <c r="I34" s="8">
        <v>0.08</v>
      </c>
    </row>
    <row r="35" spans="1:9">
      <c r="A35" s="5">
        <v>59</v>
      </c>
      <c r="B35" s="5" t="s">
        <v>12</v>
      </c>
      <c r="C35" s="6">
        <v>2.3199999999999998</v>
      </c>
      <c r="D35" s="6">
        <v>2.29</v>
      </c>
      <c r="E35" s="7">
        <f t="shared" si="3"/>
        <v>101.31004366812226</v>
      </c>
      <c r="F35" s="5">
        <f t="shared" si="4"/>
        <v>2.9999999999999805E-2</v>
      </c>
      <c r="G35" s="5" t="s">
        <v>11</v>
      </c>
      <c r="H35" s="6">
        <v>0.24</v>
      </c>
      <c r="I35" s="8">
        <v>0.24</v>
      </c>
    </row>
    <row r="36" spans="1:9">
      <c r="A36" s="5">
        <v>198</v>
      </c>
      <c r="B36" s="5" t="s">
        <v>14</v>
      </c>
      <c r="C36" s="6">
        <v>2.2360000000000002</v>
      </c>
      <c r="D36" s="6">
        <v>2.29</v>
      </c>
      <c r="E36" s="7">
        <f t="shared" si="3"/>
        <v>97.641921397379917</v>
      </c>
      <c r="F36" s="5">
        <f t="shared" si="4"/>
        <v>5.3999999999999826E-2</v>
      </c>
      <c r="G36" s="5" t="s">
        <v>11</v>
      </c>
      <c r="H36" s="6">
        <v>-0.43</v>
      </c>
      <c r="I36" s="8">
        <v>0.43</v>
      </c>
    </row>
    <row r="37" spans="1:9">
      <c r="A37" s="11">
        <v>318</v>
      </c>
      <c r="B37" s="11" t="s">
        <v>16</v>
      </c>
      <c r="C37" s="9">
        <v>2.31</v>
      </c>
      <c r="D37" s="9">
        <v>2.29</v>
      </c>
      <c r="E37" s="12">
        <f t="shared" si="3"/>
        <v>100.87336244541486</v>
      </c>
      <c r="F37" s="13">
        <v>0</v>
      </c>
      <c r="G37" s="11" t="s">
        <v>11</v>
      </c>
      <c r="H37" s="9">
        <v>0.16</v>
      </c>
      <c r="I37" s="8">
        <v>0.16</v>
      </c>
    </row>
    <row r="38" spans="1:9">
      <c r="A38" s="11">
        <v>319</v>
      </c>
      <c r="B38" s="11" t="s">
        <v>20</v>
      </c>
      <c r="C38" s="9">
        <v>2.33</v>
      </c>
      <c r="D38" s="9">
        <v>2.29</v>
      </c>
      <c r="E38" s="12">
        <f t="shared" si="3"/>
        <v>101.7467248908297</v>
      </c>
      <c r="F38" s="11">
        <f t="shared" si="4"/>
        <v>4.0000000000000036E-2</v>
      </c>
      <c r="G38" s="11" t="s">
        <v>11</v>
      </c>
      <c r="H38" s="9">
        <v>0.32</v>
      </c>
      <c r="I38" s="8">
        <v>0.32</v>
      </c>
    </row>
    <row r="39" spans="1:9">
      <c r="A39" s="5">
        <v>320</v>
      </c>
      <c r="B39" s="5" t="s">
        <v>18</v>
      </c>
      <c r="C39" s="8">
        <v>2.2869999999999999</v>
      </c>
      <c r="D39" s="8">
        <v>2.29</v>
      </c>
      <c r="E39" s="5">
        <f t="shared" si="3"/>
        <v>99.868995633187765</v>
      </c>
      <c r="F39" s="5">
        <f t="shared" si="4"/>
        <v>3.0000000000001137E-3</v>
      </c>
      <c r="G39" s="8" t="s">
        <v>11</v>
      </c>
      <c r="H39" s="8">
        <v>-0.02</v>
      </c>
      <c r="I39" s="8">
        <v>0.02</v>
      </c>
    </row>
  </sheetData>
  <mergeCells count="2">
    <mergeCell ref="A1:G1"/>
    <mergeCell ref="A32:G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N42" sqref="N42"/>
    </sheetView>
  </sheetViews>
  <sheetFormatPr defaultRowHeight="15"/>
  <cols>
    <col min="2" max="2" width="11.140625" customWidth="1"/>
    <col min="7" max="7" width="13.42578125" customWidth="1"/>
  </cols>
  <sheetData>
    <row r="1" spans="1:8">
      <c r="A1" s="19" t="s">
        <v>21</v>
      </c>
      <c r="B1" s="19"/>
      <c r="C1" s="19"/>
      <c r="D1" s="19"/>
      <c r="E1" s="19"/>
      <c r="F1" s="19"/>
      <c r="G1" s="19"/>
    </row>
    <row r="2" spans="1:8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</row>
    <row r="3" spans="1:8">
      <c r="A3" s="5">
        <v>1</v>
      </c>
      <c r="B3" s="5" t="s">
        <v>10</v>
      </c>
      <c r="C3" s="6">
        <v>0.23</v>
      </c>
      <c r="D3" s="6">
        <v>0.28000000000000003</v>
      </c>
      <c r="E3" s="7">
        <f t="shared" ref="E3:E9" si="0">(C3/D3)*100</f>
        <v>82.142857142857139</v>
      </c>
      <c r="F3" s="5">
        <f t="shared" ref="F3:F9" si="1">ABS(D3-C3)</f>
        <v>5.0000000000000017E-2</v>
      </c>
      <c r="G3" s="5" t="s">
        <v>11</v>
      </c>
      <c r="H3" s="6">
        <v>-2.63</v>
      </c>
    </row>
    <row r="4" spans="1:8">
      <c r="A4" s="5">
        <v>59</v>
      </c>
      <c r="B4" s="5" t="s">
        <v>12</v>
      </c>
      <c r="C4" s="6">
        <v>0.28000000000000003</v>
      </c>
      <c r="D4" s="6">
        <v>0.28000000000000003</v>
      </c>
      <c r="E4" s="7">
        <f t="shared" si="0"/>
        <v>100</v>
      </c>
      <c r="F4" s="5">
        <f t="shared" si="1"/>
        <v>0</v>
      </c>
      <c r="G4" s="5" t="s">
        <v>11</v>
      </c>
      <c r="H4" s="6">
        <v>0</v>
      </c>
    </row>
    <row r="5" spans="1:8">
      <c r="A5" s="5">
        <v>105</v>
      </c>
      <c r="B5" s="5" t="s">
        <v>13</v>
      </c>
      <c r="C5" s="6">
        <v>0.35</v>
      </c>
      <c r="D5" s="6">
        <v>0.28000000000000003</v>
      </c>
      <c r="E5" s="7">
        <f t="shared" si="0"/>
        <v>124.99999999999997</v>
      </c>
      <c r="F5" s="5">
        <f t="shared" si="1"/>
        <v>6.9999999999999951E-2</v>
      </c>
      <c r="G5" s="5" t="s">
        <v>11</v>
      </c>
      <c r="H5" s="6">
        <v>12.18</v>
      </c>
    </row>
    <row r="6" spans="1:8">
      <c r="A6" s="5">
        <v>198</v>
      </c>
      <c r="B6" s="5" t="s">
        <v>14</v>
      </c>
      <c r="C6" s="6">
        <v>0.26900000000000002</v>
      </c>
      <c r="D6" s="6">
        <v>0.28000000000000003</v>
      </c>
      <c r="E6" s="7">
        <f t="shared" si="0"/>
        <v>96.071428571428569</v>
      </c>
      <c r="F6" s="5">
        <f t="shared" si="1"/>
        <v>1.100000000000001E-2</v>
      </c>
      <c r="G6" s="5" t="s">
        <v>11</v>
      </c>
      <c r="H6" s="6">
        <v>-0.57999999999999996</v>
      </c>
    </row>
    <row r="7" spans="1:8">
      <c r="A7" s="5">
        <v>297</v>
      </c>
      <c r="B7" s="5" t="s">
        <v>35</v>
      </c>
      <c r="C7" s="6">
        <v>0.27500000000000002</v>
      </c>
      <c r="D7" s="6">
        <v>0.28000000000000003</v>
      </c>
      <c r="E7" s="7">
        <f t="shared" ref="E7" si="2">(C7/D7)*100</f>
        <v>98.214285714285708</v>
      </c>
      <c r="F7" s="5">
        <f t="shared" ref="F7" si="3">ABS(D7-C7)</f>
        <v>5.0000000000000044E-3</v>
      </c>
      <c r="G7" s="5" t="s">
        <v>11</v>
      </c>
      <c r="H7" s="6">
        <v>-0.26</v>
      </c>
    </row>
    <row r="8" spans="1:8">
      <c r="A8" s="5">
        <v>316</v>
      </c>
      <c r="B8" s="5" t="s">
        <v>15</v>
      </c>
      <c r="C8" s="6">
        <v>0.28299999999999997</v>
      </c>
      <c r="D8" s="6">
        <v>0.28000000000000003</v>
      </c>
      <c r="E8" s="7">
        <f t="shared" si="0"/>
        <v>101.07142857142854</v>
      </c>
      <c r="F8" s="5">
        <f t="shared" si="1"/>
        <v>2.9999999999999472E-3</v>
      </c>
      <c r="G8" s="5" t="s">
        <v>11</v>
      </c>
      <c r="H8" s="6">
        <v>0.16</v>
      </c>
    </row>
    <row r="9" spans="1:8">
      <c r="A9" s="5">
        <v>318</v>
      </c>
      <c r="B9" s="5" t="s">
        <v>16</v>
      </c>
      <c r="C9" s="6">
        <v>0.25800000000000001</v>
      </c>
      <c r="D9" s="6">
        <v>0.28000000000000003</v>
      </c>
      <c r="E9" s="7">
        <f t="shared" si="0"/>
        <v>92.142857142857139</v>
      </c>
      <c r="F9" s="5">
        <f t="shared" si="1"/>
        <v>2.200000000000002E-2</v>
      </c>
      <c r="G9" s="5" t="s">
        <v>11</v>
      </c>
      <c r="H9" s="6">
        <v>-14</v>
      </c>
    </row>
    <row r="10" spans="1:8">
      <c r="A10" s="5">
        <v>319</v>
      </c>
      <c r="B10" s="5" t="s">
        <v>17</v>
      </c>
      <c r="C10" s="6">
        <v>0.28399999999999997</v>
      </c>
      <c r="D10" s="6">
        <v>0.28000000000000003</v>
      </c>
      <c r="E10" s="7">
        <f>(C10/D10)*100</f>
        <v>101.4285714285714</v>
      </c>
      <c r="F10" s="5">
        <f>ABS(D10-C10)</f>
        <v>3.999999999999948E-3</v>
      </c>
      <c r="G10" s="5" t="s">
        <v>11</v>
      </c>
      <c r="H10" s="6">
        <v>1.43</v>
      </c>
    </row>
    <row r="11" spans="1:8">
      <c r="A11" s="5">
        <v>320</v>
      </c>
      <c r="B11" s="5" t="s">
        <v>22</v>
      </c>
      <c r="C11" s="6">
        <v>0.28100000000000003</v>
      </c>
      <c r="D11" s="6">
        <v>0.28000000000000003</v>
      </c>
      <c r="E11" s="7">
        <f>(C11/D11)*100</f>
        <v>100.35714285714286</v>
      </c>
      <c r="F11" s="5">
        <f>ABS(D11-C11)</f>
        <v>1.0000000000000009E-3</v>
      </c>
      <c r="G11" s="5" t="s">
        <v>11</v>
      </c>
      <c r="H11" s="6">
        <v>0.05</v>
      </c>
    </row>
    <row r="29" spans="1:8">
      <c r="A29" s="19" t="s">
        <v>23</v>
      </c>
      <c r="B29" s="19"/>
      <c r="C29" s="19"/>
      <c r="D29" s="19"/>
      <c r="E29" s="19"/>
      <c r="F29" s="19"/>
      <c r="G29" s="19"/>
    </row>
    <row r="30" spans="1:8" ht="39">
      <c r="A30" s="1" t="s">
        <v>1</v>
      </c>
      <c r="B30" s="1" t="s">
        <v>2</v>
      </c>
      <c r="C30" s="1" t="s">
        <v>3</v>
      </c>
      <c r="D30" s="2" t="s">
        <v>4</v>
      </c>
      <c r="E30" s="3" t="s">
        <v>5</v>
      </c>
      <c r="F30" s="1" t="s">
        <v>6</v>
      </c>
      <c r="G30" s="1" t="s">
        <v>7</v>
      </c>
      <c r="H30" s="1" t="s">
        <v>8</v>
      </c>
    </row>
    <row r="31" spans="1:8">
      <c r="A31" s="5">
        <v>1</v>
      </c>
      <c r="B31" s="5" t="s">
        <v>10</v>
      </c>
      <c r="C31" s="6">
        <v>0.83</v>
      </c>
      <c r="D31" s="6">
        <v>0.84</v>
      </c>
      <c r="E31" s="7">
        <f t="shared" ref="E31:E37" si="4">(C31/D31)*100</f>
        <v>98.80952380952381</v>
      </c>
      <c r="F31" s="5">
        <f t="shared" ref="F31:F37" si="5">ABS(D31-C31)</f>
        <v>1.0000000000000009E-2</v>
      </c>
      <c r="G31" s="5" t="s">
        <v>11</v>
      </c>
      <c r="H31" s="6">
        <v>-0.37</v>
      </c>
    </row>
    <row r="32" spans="1:8">
      <c r="A32" s="5">
        <v>59</v>
      </c>
      <c r="B32" s="5" t="s">
        <v>12</v>
      </c>
      <c r="C32" s="6">
        <v>0.84</v>
      </c>
      <c r="D32" s="6">
        <v>0.84</v>
      </c>
      <c r="E32" s="7">
        <f t="shared" si="4"/>
        <v>100</v>
      </c>
      <c r="F32" s="5">
        <f t="shared" si="5"/>
        <v>0</v>
      </c>
      <c r="G32" s="5" t="s">
        <v>11</v>
      </c>
      <c r="H32" s="6">
        <v>0</v>
      </c>
    </row>
    <row r="33" spans="1:8">
      <c r="A33" s="5">
        <v>198</v>
      </c>
      <c r="B33" s="5" t="s">
        <v>14</v>
      </c>
      <c r="C33" s="6">
        <v>0.84899999999999998</v>
      </c>
      <c r="D33" s="6">
        <v>0.84</v>
      </c>
      <c r="E33" s="7">
        <f t="shared" si="4"/>
        <v>101.07142857142857</v>
      </c>
      <c r="F33" s="5">
        <f t="shared" si="5"/>
        <v>9.000000000000008E-3</v>
      </c>
      <c r="G33" s="5" t="s">
        <v>11</v>
      </c>
      <c r="H33" s="6">
        <v>0.33</v>
      </c>
    </row>
    <row r="34" spans="1:8">
      <c r="A34" s="5">
        <v>297</v>
      </c>
      <c r="B34" s="5" t="s">
        <v>35</v>
      </c>
      <c r="C34" s="6">
        <v>0.84799999999999998</v>
      </c>
      <c r="D34" s="6">
        <v>0.84</v>
      </c>
      <c r="E34" s="7">
        <f t="shared" ref="E34" si="6">(C34/D34)*100</f>
        <v>100.95238095238095</v>
      </c>
      <c r="F34" s="5">
        <f t="shared" ref="F34" si="7">ABS(D34-C34)</f>
        <v>8.0000000000000071E-3</v>
      </c>
      <c r="G34" s="5" t="s">
        <v>11</v>
      </c>
      <c r="H34" s="6">
        <v>0.3</v>
      </c>
    </row>
    <row r="35" spans="1:8">
      <c r="A35" s="5">
        <v>318</v>
      </c>
      <c r="B35" s="5" t="s">
        <v>16</v>
      </c>
      <c r="C35" s="6">
        <v>0.88300000000000001</v>
      </c>
      <c r="D35" s="6">
        <v>0.84</v>
      </c>
      <c r="E35" s="7">
        <f t="shared" si="4"/>
        <v>105.11904761904762</v>
      </c>
      <c r="F35" s="5">
        <f t="shared" si="5"/>
        <v>4.3000000000000038E-2</v>
      </c>
      <c r="G35" s="5" t="s">
        <v>11</v>
      </c>
      <c r="H35" s="6">
        <v>1.59</v>
      </c>
    </row>
    <row r="36" spans="1:8">
      <c r="A36" s="5">
        <v>319</v>
      </c>
      <c r="B36" s="5" t="s">
        <v>17</v>
      </c>
      <c r="C36" s="6">
        <v>0.81200000000000006</v>
      </c>
      <c r="D36" s="6">
        <v>0.84</v>
      </c>
      <c r="E36" s="7">
        <f t="shared" si="4"/>
        <v>96.666666666666686</v>
      </c>
      <c r="F36" s="5">
        <f t="shared" si="5"/>
        <v>2.7999999999999914E-2</v>
      </c>
      <c r="G36" s="5" t="s">
        <v>11</v>
      </c>
      <c r="H36" s="6">
        <v>-1.04</v>
      </c>
    </row>
    <row r="37" spans="1:8">
      <c r="A37" s="5">
        <v>320</v>
      </c>
      <c r="B37" s="5" t="s">
        <v>18</v>
      </c>
      <c r="C37" s="14">
        <v>0.65900000000000003</v>
      </c>
      <c r="D37" s="6">
        <v>0.84</v>
      </c>
      <c r="E37" s="7">
        <f t="shared" si="4"/>
        <v>78.452380952380963</v>
      </c>
      <c r="F37" s="7">
        <f t="shared" si="5"/>
        <v>0.18099999999999994</v>
      </c>
      <c r="G37" s="5" t="s">
        <v>11</v>
      </c>
      <c r="H37" s="15">
        <v>-6.7</v>
      </c>
    </row>
  </sheetData>
  <mergeCells count="2">
    <mergeCell ref="A1:G1"/>
    <mergeCell ref="A29:G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34" workbookViewId="0">
      <selection activeCell="L22" sqref="L22"/>
    </sheetView>
  </sheetViews>
  <sheetFormatPr defaultRowHeight="15"/>
  <cols>
    <col min="2" max="2" width="12" customWidth="1"/>
    <col min="7" max="7" width="12" customWidth="1"/>
  </cols>
  <sheetData>
    <row r="1" spans="1:8">
      <c r="A1" s="19" t="s">
        <v>24</v>
      </c>
      <c r="B1" s="19"/>
      <c r="C1" s="19"/>
      <c r="D1" s="19"/>
      <c r="E1" s="19"/>
      <c r="F1" s="19"/>
      <c r="G1" s="19"/>
    </row>
    <row r="2" spans="1:8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</row>
    <row r="3" spans="1:8">
      <c r="A3" s="5">
        <v>1</v>
      </c>
      <c r="B3" s="5" t="s">
        <v>10</v>
      </c>
      <c r="C3" s="6">
        <v>0.32</v>
      </c>
      <c r="D3" s="6">
        <v>0.3</v>
      </c>
      <c r="E3" s="7">
        <f>(C3/D3)*100</f>
        <v>106.66666666666667</v>
      </c>
      <c r="F3" s="5">
        <f>ABS(D3-C3)</f>
        <v>2.0000000000000018E-2</v>
      </c>
      <c r="G3" s="5" t="s">
        <v>11</v>
      </c>
      <c r="H3" s="6">
        <v>0.36</v>
      </c>
    </row>
    <row r="4" spans="1:8">
      <c r="A4" s="5">
        <v>59</v>
      </c>
      <c r="B4" s="5" t="s">
        <v>12</v>
      </c>
      <c r="C4" s="6">
        <v>0.28999999999999998</v>
      </c>
      <c r="D4" s="6">
        <v>0.3</v>
      </c>
      <c r="E4" s="7">
        <f>(C4/D4)*100</f>
        <v>96.666666666666671</v>
      </c>
      <c r="F4" s="5">
        <f>ABS(D4-C4)</f>
        <v>1.0000000000000009E-2</v>
      </c>
      <c r="G4" s="5" t="s">
        <v>11</v>
      </c>
      <c r="H4" s="6">
        <v>-0.18</v>
      </c>
    </row>
    <row r="5" spans="1:8">
      <c r="A5" s="5">
        <v>318</v>
      </c>
      <c r="B5" s="5" t="s">
        <v>16</v>
      </c>
      <c r="C5" s="6">
        <v>0.25800000000000001</v>
      </c>
      <c r="D5" s="6">
        <v>0.3</v>
      </c>
      <c r="E5" s="7">
        <f>(C5/D5)*100</f>
        <v>86.000000000000014</v>
      </c>
      <c r="F5" s="5">
        <f>ABS(D5-C5)</f>
        <v>4.1999999999999982E-2</v>
      </c>
      <c r="G5" s="5" t="s">
        <v>51</v>
      </c>
      <c r="H5" s="6">
        <v>-0.76</v>
      </c>
    </row>
    <row r="6" spans="1:8">
      <c r="A6" s="5">
        <v>319</v>
      </c>
      <c r="B6" s="5" t="s">
        <v>17</v>
      </c>
      <c r="C6" s="6">
        <v>0.32800000000000001</v>
      </c>
      <c r="D6" s="6">
        <v>0.3</v>
      </c>
      <c r="E6" s="7">
        <f>(C6/D6)*100</f>
        <v>109.33333333333334</v>
      </c>
      <c r="F6" s="5">
        <f>ABS(D6-C6)</f>
        <v>2.8000000000000025E-2</v>
      </c>
      <c r="G6" s="5" t="s">
        <v>11</v>
      </c>
      <c r="H6" s="6">
        <v>0.51</v>
      </c>
    </row>
    <row r="24" spans="1:8">
      <c r="A24" s="19" t="s">
        <v>25</v>
      </c>
      <c r="B24" s="19"/>
      <c r="C24" s="19"/>
      <c r="D24" s="19"/>
      <c r="E24" s="19"/>
      <c r="F24" s="19"/>
      <c r="G24" s="19"/>
    </row>
    <row r="25" spans="1:8" ht="39">
      <c r="A25" s="1" t="s">
        <v>1</v>
      </c>
      <c r="B25" s="1" t="s">
        <v>2</v>
      </c>
      <c r="C25" s="1" t="s">
        <v>3</v>
      </c>
      <c r="D25" s="2" t="s">
        <v>4</v>
      </c>
      <c r="E25" s="3" t="s">
        <v>5</v>
      </c>
      <c r="F25" s="1" t="s">
        <v>6</v>
      </c>
      <c r="G25" s="1" t="s">
        <v>7</v>
      </c>
      <c r="H25" s="1" t="s">
        <v>8</v>
      </c>
    </row>
    <row r="26" spans="1:8">
      <c r="A26" s="5">
        <v>1</v>
      </c>
      <c r="B26" s="5" t="s">
        <v>10</v>
      </c>
      <c r="C26" s="6">
        <v>0.93200000000000005</v>
      </c>
      <c r="D26" s="6">
        <v>0.85</v>
      </c>
      <c r="E26" s="7">
        <f>(C26/D26)*100</f>
        <v>109.64705882352943</v>
      </c>
      <c r="F26" s="5">
        <f>ABS(D26-C26)</f>
        <v>8.2000000000000073E-2</v>
      </c>
      <c r="G26" s="5" t="s">
        <v>11</v>
      </c>
      <c r="H26" s="6">
        <v>1</v>
      </c>
    </row>
    <row r="27" spans="1:8">
      <c r="A27" s="5">
        <v>59</v>
      </c>
      <c r="B27" s="5" t="s">
        <v>12</v>
      </c>
      <c r="C27" s="6">
        <v>0.82</v>
      </c>
      <c r="D27" s="6">
        <v>0.85</v>
      </c>
      <c r="E27" s="7">
        <f>(C27/D27)*100</f>
        <v>96.470588235294116</v>
      </c>
      <c r="F27" s="5">
        <f>ABS(D27-C27)</f>
        <v>3.0000000000000027E-2</v>
      </c>
      <c r="G27" s="5" t="s">
        <v>11</v>
      </c>
      <c r="H27" s="6">
        <v>-0.37</v>
      </c>
    </row>
    <row r="28" spans="1:8">
      <c r="A28" s="5">
        <v>318</v>
      </c>
      <c r="B28" s="5" t="s">
        <v>16</v>
      </c>
      <c r="C28" s="6">
        <v>0.80700000000000005</v>
      </c>
      <c r="D28" s="6">
        <v>0.85</v>
      </c>
      <c r="E28" s="7">
        <f>(C28/D28)*100</f>
        <v>94.941176470588246</v>
      </c>
      <c r="F28" s="5">
        <f>ABS(D28-C28)</f>
        <v>4.2999999999999927E-2</v>
      </c>
      <c r="G28" s="5" t="s">
        <v>11</v>
      </c>
      <c r="H28" s="6">
        <v>-0.52</v>
      </c>
    </row>
    <row r="29" spans="1:8">
      <c r="A29" s="5">
        <v>319</v>
      </c>
      <c r="B29" s="5" t="s">
        <v>17</v>
      </c>
      <c r="C29" s="6">
        <v>0.98899999999999999</v>
      </c>
      <c r="D29" s="6">
        <v>0.85</v>
      </c>
      <c r="E29" s="7">
        <f>(C29/D29)*100</f>
        <v>116.35294117647059</v>
      </c>
      <c r="F29" s="5">
        <f>ABS(D29-C29)</f>
        <v>0.13900000000000001</v>
      </c>
      <c r="G29" s="5" t="s">
        <v>11</v>
      </c>
      <c r="H29" s="6">
        <v>1.7</v>
      </c>
    </row>
  </sheetData>
  <mergeCells count="2">
    <mergeCell ref="A1:G1"/>
    <mergeCell ref="A24:G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9"/>
  <sheetViews>
    <sheetView topLeftCell="A31" workbookViewId="0">
      <selection activeCell="K26" sqref="K26"/>
    </sheetView>
  </sheetViews>
  <sheetFormatPr defaultRowHeight="15"/>
  <cols>
    <col min="2" max="2" width="10.28515625" customWidth="1"/>
    <col min="7" max="7" width="12.42578125" customWidth="1"/>
  </cols>
  <sheetData>
    <row r="1" spans="1:8">
      <c r="A1" s="19" t="s">
        <v>26</v>
      </c>
      <c r="B1" s="19"/>
      <c r="C1" s="19"/>
      <c r="D1" s="19"/>
      <c r="E1" s="19"/>
      <c r="F1" s="19"/>
      <c r="G1" s="19"/>
    </row>
    <row r="2" spans="1:8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</row>
    <row r="3" spans="1:8">
      <c r="A3" s="5">
        <v>59</v>
      </c>
      <c r="B3" s="5" t="s">
        <v>12</v>
      </c>
      <c r="C3" s="6">
        <v>0.31</v>
      </c>
      <c r="D3" s="6">
        <v>0.312</v>
      </c>
      <c r="E3" s="7">
        <f>(C3/D3)*100</f>
        <v>99.358974358974365</v>
      </c>
      <c r="F3" s="5">
        <f>ABS(D3-C3)</f>
        <v>2.0000000000000018E-3</v>
      </c>
      <c r="G3" s="5" t="s">
        <v>11</v>
      </c>
      <c r="H3" s="6">
        <v>-0.13</v>
      </c>
    </row>
    <row r="4" spans="1:8">
      <c r="A4" s="5">
        <v>105</v>
      </c>
      <c r="B4" s="5" t="s">
        <v>13</v>
      </c>
      <c r="C4" s="6">
        <v>0.35</v>
      </c>
      <c r="D4" s="6">
        <v>0.312</v>
      </c>
      <c r="E4" s="7">
        <f>(C4/D4)*100</f>
        <v>112.17948717948718</v>
      </c>
      <c r="F4" s="5">
        <f>ABS(D4-C4)</f>
        <v>3.7999999999999978E-2</v>
      </c>
      <c r="G4" s="5" t="s">
        <v>11</v>
      </c>
      <c r="H4" s="6">
        <v>2.38</v>
      </c>
    </row>
    <row r="5" spans="1:8">
      <c r="A5" s="5">
        <v>297</v>
      </c>
      <c r="B5" s="5" t="s">
        <v>35</v>
      </c>
      <c r="C5" s="6">
        <v>0.31</v>
      </c>
      <c r="D5" s="6">
        <v>0.312</v>
      </c>
      <c r="E5" s="7">
        <f>(C5/D5)*100</f>
        <v>99.358974358974365</v>
      </c>
      <c r="F5" s="5">
        <f>ABS(D5-C5)</f>
        <v>2.0000000000000018E-3</v>
      </c>
      <c r="G5" s="5" t="s">
        <v>11</v>
      </c>
      <c r="H5" s="6">
        <v>-0.13</v>
      </c>
    </row>
    <row r="6" spans="1:8">
      <c r="A6" s="5">
        <v>316</v>
      </c>
      <c r="B6" s="5" t="s">
        <v>15</v>
      </c>
      <c r="C6" s="6">
        <v>0.30640000000000001</v>
      </c>
      <c r="D6" s="6">
        <v>0.312</v>
      </c>
      <c r="E6" s="7">
        <f>(C6/D6)*100</f>
        <v>98.205128205128204</v>
      </c>
      <c r="F6" s="5">
        <f>ABS(D6-C6)</f>
        <v>5.5999999999999939E-3</v>
      </c>
      <c r="G6" s="5" t="s">
        <v>11</v>
      </c>
      <c r="H6" s="6">
        <v>0.35</v>
      </c>
    </row>
    <row r="7" spans="1:8">
      <c r="A7" s="5">
        <v>320</v>
      </c>
      <c r="B7" s="5" t="s">
        <v>18</v>
      </c>
      <c r="C7" s="6">
        <v>0.29599999999999999</v>
      </c>
      <c r="D7" s="6">
        <v>0.312</v>
      </c>
      <c r="E7" s="7">
        <f>(C7/D7)*100</f>
        <v>94.871794871794862</v>
      </c>
      <c r="F7" s="5">
        <f>ABS(D7-C7)</f>
        <v>1.6000000000000014E-2</v>
      </c>
      <c r="G7" s="5" t="s">
        <v>11</v>
      </c>
      <c r="H7" s="6">
        <v>-1</v>
      </c>
    </row>
    <row r="25" spans="1:8">
      <c r="A25" s="19" t="s">
        <v>27</v>
      </c>
      <c r="B25" s="19"/>
      <c r="C25" s="19"/>
      <c r="D25" s="19"/>
      <c r="E25" s="19"/>
      <c r="F25" s="19"/>
      <c r="G25" s="19"/>
    </row>
    <row r="26" spans="1:8" ht="39">
      <c r="A26" s="1" t="s">
        <v>1</v>
      </c>
      <c r="B26" s="1" t="s">
        <v>2</v>
      </c>
      <c r="C26" s="1" t="s">
        <v>3</v>
      </c>
      <c r="D26" s="2" t="s">
        <v>4</v>
      </c>
      <c r="E26" s="3" t="s">
        <v>5</v>
      </c>
      <c r="F26" s="1" t="s">
        <v>6</v>
      </c>
      <c r="G26" s="1" t="s">
        <v>7</v>
      </c>
      <c r="H26" s="1" t="s">
        <v>8</v>
      </c>
    </row>
    <row r="27" spans="1:8">
      <c r="A27" s="5">
        <v>59</v>
      </c>
      <c r="B27" s="5" t="s">
        <v>12</v>
      </c>
      <c r="C27" s="6">
        <v>1.39</v>
      </c>
      <c r="D27" s="6">
        <v>1.4</v>
      </c>
      <c r="E27" s="7">
        <f>(C27/D27)*100</f>
        <v>99.285714285714292</v>
      </c>
      <c r="F27" s="5">
        <f>ABS(D27-C27)</f>
        <v>1.0000000000000009E-2</v>
      </c>
      <c r="G27" s="5" t="s">
        <v>11</v>
      </c>
      <c r="H27" s="6">
        <v>-0.27</v>
      </c>
    </row>
    <row r="28" spans="1:8">
      <c r="A28" s="5">
        <v>297</v>
      </c>
      <c r="B28" s="5" t="s">
        <v>35</v>
      </c>
      <c r="C28" s="6">
        <v>1.42</v>
      </c>
      <c r="D28" s="6">
        <v>1.4</v>
      </c>
      <c r="E28" s="7">
        <f>(C28/D28)*100</f>
        <v>101.42857142857142</v>
      </c>
      <c r="F28" s="5">
        <f>ABS(D28-C28)</f>
        <v>2.0000000000000018E-2</v>
      </c>
      <c r="G28" s="5" t="s">
        <v>11</v>
      </c>
      <c r="H28" s="6">
        <v>0.54</v>
      </c>
    </row>
    <row r="29" spans="1:8">
      <c r="A29" s="5">
        <v>320</v>
      </c>
      <c r="B29" s="5" t="s">
        <v>18</v>
      </c>
      <c r="C29" s="6">
        <v>1.371</v>
      </c>
      <c r="D29" s="6">
        <v>1.4</v>
      </c>
      <c r="E29" s="7">
        <f>(C29/D29)*100</f>
        <v>97.928571428571431</v>
      </c>
      <c r="F29" s="5">
        <f>ABS(D29-C29)</f>
        <v>2.8999999999999915E-2</v>
      </c>
      <c r="G29" s="5" t="s">
        <v>11</v>
      </c>
      <c r="H29" s="6">
        <v>-0.78</v>
      </c>
    </row>
  </sheetData>
  <mergeCells count="2">
    <mergeCell ref="A1:G1"/>
    <mergeCell ref="A25:G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topLeftCell="A43" workbookViewId="0">
      <selection activeCell="F56" sqref="F56"/>
    </sheetView>
  </sheetViews>
  <sheetFormatPr defaultRowHeight="15"/>
  <cols>
    <col min="2" max="2" width="11.85546875" customWidth="1"/>
    <col min="7" max="7" width="12.42578125" customWidth="1"/>
  </cols>
  <sheetData>
    <row r="1" spans="1:8">
      <c r="A1" s="19" t="s">
        <v>28</v>
      </c>
      <c r="B1" s="19"/>
      <c r="C1" s="19"/>
      <c r="D1" s="19"/>
      <c r="E1" s="19"/>
      <c r="F1" s="19"/>
      <c r="G1" s="19"/>
    </row>
    <row r="2" spans="1:8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</row>
    <row r="3" spans="1:8">
      <c r="A3" s="5">
        <v>1</v>
      </c>
      <c r="B3" s="5" t="s">
        <v>10</v>
      </c>
      <c r="C3" s="6">
        <v>0.313</v>
      </c>
      <c r="D3" s="6">
        <v>0.31</v>
      </c>
      <c r="E3" s="7">
        <f t="shared" ref="E3:E11" si="0">(C3/D3)*100</f>
        <v>100.96774193548387</v>
      </c>
      <c r="F3" s="5">
        <f t="shared" ref="F3:F11" si="1">ABS(D3-C3)</f>
        <v>3.0000000000000027E-3</v>
      </c>
      <c r="G3" s="5" t="s">
        <v>11</v>
      </c>
      <c r="H3" s="6">
        <v>0.23</v>
      </c>
    </row>
    <row r="4" spans="1:8">
      <c r="A4" s="5">
        <v>59</v>
      </c>
      <c r="B4" s="5" t="s">
        <v>12</v>
      </c>
      <c r="C4" s="6">
        <v>0.32</v>
      </c>
      <c r="D4" s="6">
        <v>0.31</v>
      </c>
      <c r="E4" s="7">
        <f t="shared" si="0"/>
        <v>103.2258064516129</v>
      </c>
      <c r="F4" s="5">
        <f t="shared" si="1"/>
        <v>1.0000000000000009E-2</v>
      </c>
      <c r="G4" s="5" t="s">
        <v>11</v>
      </c>
      <c r="H4" s="6">
        <v>0.77</v>
      </c>
    </row>
    <row r="5" spans="1:8">
      <c r="A5" s="5">
        <v>105</v>
      </c>
      <c r="B5" s="5" t="s">
        <v>13</v>
      </c>
      <c r="C5" s="6">
        <v>3.5000000000000003E-2</v>
      </c>
      <c r="D5" s="6">
        <v>0.31</v>
      </c>
      <c r="E5" s="7">
        <f t="shared" si="0"/>
        <v>11.290322580645162</v>
      </c>
      <c r="F5" s="5">
        <f t="shared" si="1"/>
        <v>0.27500000000000002</v>
      </c>
      <c r="G5" s="5" t="s">
        <v>11</v>
      </c>
      <c r="H5" s="6">
        <v>-21.15</v>
      </c>
    </row>
    <row r="6" spans="1:8">
      <c r="A6" s="5">
        <v>198</v>
      </c>
      <c r="B6" s="5" t="s">
        <v>14</v>
      </c>
      <c r="C6" s="6">
        <v>0.318</v>
      </c>
      <c r="D6" s="6">
        <v>0.31</v>
      </c>
      <c r="E6" s="7">
        <f t="shared" si="0"/>
        <v>102.58064516129033</v>
      </c>
      <c r="F6" s="5">
        <f t="shared" si="1"/>
        <v>8.0000000000000071E-3</v>
      </c>
      <c r="G6" s="5" t="s">
        <v>11</v>
      </c>
      <c r="H6" s="6">
        <v>0.62</v>
      </c>
    </row>
    <row r="7" spans="1:8">
      <c r="A7" s="5">
        <v>297</v>
      </c>
      <c r="B7" s="5" t="s">
        <v>35</v>
      </c>
      <c r="C7" s="6">
        <v>0.31</v>
      </c>
      <c r="D7" s="6">
        <v>0.31</v>
      </c>
      <c r="E7" s="7">
        <f t="shared" ref="E7" si="2">(C7/D7)*100</f>
        <v>100</v>
      </c>
      <c r="F7" s="5">
        <f t="shared" ref="F7" si="3">ABS(D7-C7)</f>
        <v>0</v>
      </c>
      <c r="G7" s="5" t="s">
        <v>11</v>
      </c>
      <c r="H7" s="6">
        <v>0</v>
      </c>
    </row>
    <row r="8" spans="1:8">
      <c r="A8" s="5">
        <v>316</v>
      </c>
      <c r="B8" s="5" t="s">
        <v>15</v>
      </c>
      <c r="C8" s="6">
        <v>0.30730000000000002</v>
      </c>
      <c r="D8" s="6">
        <v>0.31</v>
      </c>
      <c r="E8" s="7">
        <f t="shared" si="0"/>
        <v>99.129032258064527</v>
      </c>
      <c r="F8" s="5">
        <f t="shared" si="1"/>
        <v>2.6999999999999802E-3</v>
      </c>
      <c r="G8" s="5" t="s">
        <v>11</v>
      </c>
      <c r="H8" s="6">
        <v>-0.21</v>
      </c>
    </row>
    <row r="9" spans="1:8">
      <c r="A9" s="5">
        <v>318</v>
      </c>
      <c r="B9" s="5" t="s">
        <v>16</v>
      </c>
      <c r="C9" s="6">
        <v>0.34200000000000003</v>
      </c>
      <c r="D9" s="6">
        <v>0.31</v>
      </c>
      <c r="E9" s="7">
        <f t="shared" si="0"/>
        <v>110.3225806451613</v>
      </c>
      <c r="F9" s="5">
        <f t="shared" si="1"/>
        <v>3.2000000000000028E-2</v>
      </c>
      <c r="G9" s="5" t="s">
        <v>11</v>
      </c>
      <c r="H9" s="6">
        <v>2.46</v>
      </c>
    </row>
    <row r="10" spans="1:8">
      <c r="A10" s="5">
        <v>319</v>
      </c>
      <c r="B10" s="5" t="s">
        <v>17</v>
      </c>
      <c r="C10" s="6">
        <v>0.28999999999999998</v>
      </c>
      <c r="D10" s="6">
        <v>0.31</v>
      </c>
      <c r="E10" s="7">
        <f t="shared" si="0"/>
        <v>93.548387096774192</v>
      </c>
      <c r="F10" s="5">
        <f t="shared" si="1"/>
        <v>2.0000000000000018E-2</v>
      </c>
      <c r="G10" s="5" t="s">
        <v>11</v>
      </c>
      <c r="H10" s="6">
        <v>-1.54</v>
      </c>
    </row>
    <row r="11" spans="1:8">
      <c r="A11" s="5">
        <v>320</v>
      </c>
      <c r="B11" s="5" t="s">
        <v>18</v>
      </c>
      <c r="C11" s="6">
        <v>0.29699999999999999</v>
      </c>
      <c r="D11" s="6">
        <v>0.31</v>
      </c>
      <c r="E11" s="7">
        <f t="shared" si="0"/>
        <v>95.806451612903217</v>
      </c>
      <c r="F11" s="5">
        <f t="shared" si="1"/>
        <v>1.3000000000000012E-2</v>
      </c>
      <c r="G11" s="5" t="s">
        <v>11</v>
      </c>
      <c r="H11" s="6">
        <v>-1</v>
      </c>
    </row>
    <row r="29" spans="1:8">
      <c r="A29" s="17" t="s">
        <v>29</v>
      </c>
      <c r="B29" s="17"/>
      <c r="C29" s="17"/>
      <c r="D29" s="17"/>
      <c r="E29" s="17"/>
      <c r="F29" s="17"/>
      <c r="G29" s="17"/>
    </row>
    <row r="30" spans="1:8" ht="39">
      <c r="A30" s="1" t="s">
        <v>1</v>
      </c>
      <c r="B30" s="1" t="s">
        <v>2</v>
      </c>
      <c r="C30" s="1" t="s">
        <v>3</v>
      </c>
      <c r="D30" s="2" t="s">
        <v>4</v>
      </c>
      <c r="E30" s="3" t="s">
        <v>5</v>
      </c>
      <c r="F30" s="1" t="s">
        <v>6</v>
      </c>
      <c r="G30" s="1" t="s">
        <v>7</v>
      </c>
      <c r="H30" s="1" t="s">
        <v>8</v>
      </c>
    </row>
    <row r="31" spans="1:8">
      <c r="A31" s="5">
        <v>1</v>
      </c>
      <c r="B31" s="5" t="s">
        <v>10</v>
      </c>
      <c r="C31" s="6">
        <v>1.4</v>
      </c>
      <c r="D31" s="6">
        <v>1.41</v>
      </c>
      <c r="E31" s="7">
        <f t="shared" ref="E31:E37" si="4">(C31/D31)*100</f>
        <v>99.290780141843967</v>
      </c>
      <c r="F31" s="5">
        <f t="shared" ref="F31:F37" si="5">ABS(D31-C31)</f>
        <v>1.0000000000000009E-2</v>
      </c>
      <c r="G31" s="5" t="s">
        <v>11</v>
      </c>
      <c r="H31" s="6">
        <v>-0.71</v>
      </c>
    </row>
    <row r="32" spans="1:8">
      <c r="A32" s="5">
        <v>59</v>
      </c>
      <c r="B32" s="5" t="s">
        <v>12</v>
      </c>
      <c r="C32" s="6">
        <v>1.4</v>
      </c>
      <c r="D32" s="6">
        <v>1.41</v>
      </c>
      <c r="E32" s="7">
        <f t="shared" si="4"/>
        <v>99.290780141843967</v>
      </c>
      <c r="F32" s="5">
        <f t="shared" si="5"/>
        <v>1.0000000000000009E-2</v>
      </c>
      <c r="G32" s="5" t="s">
        <v>11</v>
      </c>
      <c r="H32" s="6">
        <v>-0.71</v>
      </c>
    </row>
    <row r="33" spans="1:8">
      <c r="A33" s="5">
        <v>198</v>
      </c>
      <c r="B33" s="5" t="s">
        <v>14</v>
      </c>
      <c r="C33" s="6">
        <v>1.423</v>
      </c>
      <c r="D33" s="6">
        <v>1.41</v>
      </c>
      <c r="E33" s="7">
        <f t="shared" si="4"/>
        <v>100.92198581560285</v>
      </c>
      <c r="F33" s="5">
        <f t="shared" si="5"/>
        <v>1.3000000000000123E-2</v>
      </c>
      <c r="G33" s="5" t="s">
        <v>11</v>
      </c>
      <c r="H33" s="6">
        <v>0.92</v>
      </c>
    </row>
    <row r="34" spans="1:8">
      <c r="A34" s="5">
        <v>297</v>
      </c>
      <c r="B34" s="5" t="s">
        <v>35</v>
      </c>
      <c r="C34" s="6">
        <v>1.43</v>
      </c>
      <c r="D34" s="6">
        <v>1.41</v>
      </c>
      <c r="E34" s="7">
        <f t="shared" ref="E34" si="6">(C34/D34)*100</f>
        <v>101.41843971631207</v>
      </c>
      <c r="F34" s="5">
        <f t="shared" ref="F34" si="7">ABS(D34-C34)</f>
        <v>2.0000000000000018E-2</v>
      </c>
      <c r="G34" s="5" t="s">
        <v>11</v>
      </c>
      <c r="H34" s="6">
        <v>0.49</v>
      </c>
    </row>
    <row r="35" spans="1:8">
      <c r="A35" s="5">
        <v>318</v>
      </c>
      <c r="B35" s="5" t="s">
        <v>16</v>
      </c>
      <c r="C35" s="6">
        <v>1.5029999999999999</v>
      </c>
      <c r="D35" s="6">
        <v>1.41</v>
      </c>
      <c r="E35" s="7">
        <f t="shared" si="4"/>
        <v>106.59574468085107</v>
      </c>
      <c r="F35" s="5">
        <f t="shared" si="5"/>
        <v>9.2999999999999972E-2</v>
      </c>
      <c r="G35" s="5" t="s">
        <v>11</v>
      </c>
      <c r="H35" s="6">
        <v>2.27</v>
      </c>
    </row>
    <row r="36" spans="1:8">
      <c r="A36" s="5">
        <v>319</v>
      </c>
      <c r="B36" s="5" t="s">
        <v>17</v>
      </c>
      <c r="C36" s="6">
        <v>1.34</v>
      </c>
      <c r="D36" s="6">
        <v>1.41</v>
      </c>
      <c r="E36" s="7">
        <f t="shared" si="4"/>
        <v>95.035460992907815</v>
      </c>
      <c r="F36" s="5">
        <f t="shared" si="5"/>
        <v>6.999999999999984E-2</v>
      </c>
      <c r="G36" s="5" t="s">
        <v>11</v>
      </c>
      <c r="H36" s="6">
        <v>-1.71</v>
      </c>
    </row>
    <row r="37" spans="1:8">
      <c r="A37" s="11">
        <v>320</v>
      </c>
      <c r="B37" s="11" t="s">
        <v>18</v>
      </c>
      <c r="C37" s="9">
        <v>1.379</v>
      </c>
      <c r="D37" s="6">
        <v>1.41</v>
      </c>
      <c r="E37" s="7">
        <f t="shared" si="4"/>
        <v>97.801418439716315</v>
      </c>
      <c r="F37" s="5">
        <f t="shared" si="5"/>
        <v>3.0999999999999917E-2</v>
      </c>
      <c r="G37" s="5" t="s">
        <v>11</v>
      </c>
      <c r="H37" s="9">
        <v>-0.76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topLeftCell="A34" workbookViewId="0">
      <selection activeCell="C54" sqref="C54"/>
    </sheetView>
  </sheetViews>
  <sheetFormatPr defaultRowHeight="15"/>
  <cols>
    <col min="2" max="2" width="11" customWidth="1"/>
    <col min="7" max="7" width="13.28515625" customWidth="1"/>
  </cols>
  <sheetData>
    <row r="1" spans="1:8">
      <c r="A1" s="19" t="s">
        <v>30</v>
      </c>
      <c r="B1" s="19"/>
      <c r="C1" s="19"/>
      <c r="D1" s="19"/>
      <c r="E1" s="19"/>
      <c r="F1" s="19"/>
      <c r="G1" s="19"/>
    </row>
    <row r="2" spans="1:8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</row>
    <row r="3" spans="1:8">
      <c r="A3" s="5">
        <v>1</v>
      </c>
      <c r="B3" s="5" t="s">
        <v>10</v>
      </c>
      <c r="C3" s="6">
        <v>0.28499999999999998</v>
      </c>
      <c r="D3" s="6">
        <v>0.28199999999999997</v>
      </c>
      <c r="E3" s="7">
        <f t="shared" ref="E3:E11" si="0">(C3/D3)*100</f>
        <v>101.06382978723406</v>
      </c>
      <c r="F3" s="5">
        <f t="shared" ref="F3:F11" si="1">ABS(D3-C3)</f>
        <v>3.0000000000000027E-3</v>
      </c>
      <c r="G3" s="5" t="s">
        <v>11</v>
      </c>
      <c r="H3" s="6">
        <v>0.23</v>
      </c>
    </row>
    <row r="4" spans="1:8">
      <c r="A4" s="5">
        <v>59</v>
      </c>
      <c r="B4" s="5" t="s">
        <v>12</v>
      </c>
      <c r="C4" s="6">
        <v>0.28199999999999997</v>
      </c>
      <c r="D4" s="6">
        <v>0.28199999999999997</v>
      </c>
      <c r="E4" s="7">
        <f t="shared" si="0"/>
        <v>100</v>
      </c>
      <c r="F4" s="5">
        <f t="shared" si="1"/>
        <v>0</v>
      </c>
      <c r="G4" s="5" t="s">
        <v>11</v>
      </c>
      <c r="H4" s="6">
        <v>0</v>
      </c>
    </row>
    <row r="5" spans="1:8">
      <c r="A5" s="5">
        <v>105</v>
      </c>
      <c r="B5" s="5" t="s">
        <v>13</v>
      </c>
      <c r="C5" s="6">
        <v>0.27700000000000002</v>
      </c>
      <c r="D5" s="6">
        <v>0.28199999999999997</v>
      </c>
      <c r="E5" s="7">
        <f t="shared" si="0"/>
        <v>98.22695035460994</v>
      </c>
      <c r="F5" s="5">
        <f t="shared" si="1"/>
        <v>4.9999999999999489E-3</v>
      </c>
      <c r="G5" s="5" t="s">
        <v>11</v>
      </c>
      <c r="H5" s="6">
        <v>0.67</v>
      </c>
    </row>
    <row r="6" spans="1:8">
      <c r="A6" s="5">
        <v>198</v>
      </c>
      <c r="B6" s="5" t="s">
        <v>14</v>
      </c>
      <c r="C6" s="6">
        <v>0.28899999999999998</v>
      </c>
      <c r="D6" s="6">
        <v>0.28199999999999997</v>
      </c>
      <c r="E6" s="7">
        <f t="shared" si="0"/>
        <v>102.48226950354611</v>
      </c>
      <c r="F6" s="5">
        <f t="shared" si="1"/>
        <v>7.0000000000000062E-3</v>
      </c>
      <c r="G6" s="5" t="s">
        <v>11</v>
      </c>
      <c r="H6" s="6">
        <v>0.54</v>
      </c>
    </row>
    <row r="7" spans="1:8">
      <c r="A7" s="5">
        <v>297</v>
      </c>
      <c r="B7" s="5" t="s">
        <v>35</v>
      </c>
      <c r="C7" s="6">
        <v>0.27400000000000002</v>
      </c>
      <c r="D7" s="6">
        <v>0.28199999999999997</v>
      </c>
      <c r="E7" s="7">
        <f t="shared" ref="E7" si="2">(C7/D7)*100</f>
        <v>97.163120567375898</v>
      </c>
      <c r="F7" s="5">
        <f t="shared" ref="F7" si="3">ABS(D7-C7)</f>
        <v>7.9999999999999516E-3</v>
      </c>
      <c r="G7" s="5" t="s">
        <v>11</v>
      </c>
      <c r="H7" s="6">
        <v>-0.62</v>
      </c>
    </row>
    <row r="8" spans="1:8">
      <c r="A8" s="5">
        <v>316</v>
      </c>
      <c r="B8" s="5" t="s">
        <v>15</v>
      </c>
      <c r="C8" s="6">
        <v>0.28050000000000003</v>
      </c>
      <c r="D8" s="6">
        <v>0.28199999999999997</v>
      </c>
      <c r="E8" s="7">
        <f t="shared" si="0"/>
        <v>99.468085106383</v>
      </c>
      <c r="F8" s="5">
        <f t="shared" si="1"/>
        <v>1.4999999999999458E-3</v>
      </c>
      <c r="G8" s="5" t="s">
        <v>11</v>
      </c>
      <c r="H8" s="6">
        <v>-0.12</v>
      </c>
    </row>
    <row r="9" spans="1:8">
      <c r="A9" s="5">
        <v>318</v>
      </c>
      <c r="B9" s="5" t="s">
        <v>16</v>
      </c>
      <c r="C9" s="6">
        <v>0.2737</v>
      </c>
      <c r="D9" s="6">
        <v>0.28199999999999997</v>
      </c>
      <c r="E9" s="7">
        <f t="shared" si="0"/>
        <v>97.056737588652481</v>
      </c>
      <c r="F9" s="5">
        <f t="shared" si="1"/>
        <v>8.2999999999999741E-3</v>
      </c>
      <c r="G9" s="5" t="s">
        <v>11</v>
      </c>
      <c r="H9" s="6">
        <v>-0.64</v>
      </c>
    </row>
    <row r="10" spans="1:8">
      <c r="A10" s="5">
        <v>319</v>
      </c>
      <c r="B10" s="5" t="s">
        <v>17</v>
      </c>
      <c r="C10" s="6">
        <v>0.28699999999999998</v>
      </c>
      <c r="D10" s="6">
        <v>0.28199999999999997</v>
      </c>
      <c r="E10" s="7">
        <f t="shared" si="0"/>
        <v>101.77304964539007</v>
      </c>
      <c r="F10" s="5">
        <f t="shared" si="1"/>
        <v>5.0000000000000044E-3</v>
      </c>
      <c r="G10" s="5" t="s">
        <v>11</v>
      </c>
      <c r="H10" s="6">
        <v>0.38</v>
      </c>
    </row>
    <row r="11" spans="1:8">
      <c r="A11" s="5">
        <v>320</v>
      </c>
      <c r="B11" s="5" t="s">
        <v>18</v>
      </c>
      <c r="C11" s="6">
        <v>0.28179999999999999</v>
      </c>
      <c r="D11" s="6">
        <v>0.28199999999999997</v>
      </c>
      <c r="E11" s="7">
        <f t="shared" si="0"/>
        <v>99.929078014184398</v>
      </c>
      <c r="F11" s="5">
        <f t="shared" si="1"/>
        <v>1.9999999999997797E-4</v>
      </c>
      <c r="G11" s="5" t="s">
        <v>11</v>
      </c>
      <c r="H11" s="6">
        <v>-0.02</v>
      </c>
    </row>
    <row r="28" spans="1:8">
      <c r="A28" s="17" t="s">
        <v>31</v>
      </c>
      <c r="B28" s="17"/>
      <c r="C28" s="17"/>
      <c r="D28" s="17"/>
      <c r="E28" s="17"/>
      <c r="F28" s="17"/>
      <c r="G28" s="17"/>
    </row>
    <row r="29" spans="1:8" ht="39">
      <c r="A29" s="1" t="s">
        <v>1</v>
      </c>
      <c r="B29" s="1" t="s">
        <v>2</v>
      </c>
      <c r="C29" s="1" t="s">
        <v>3</v>
      </c>
      <c r="D29" s="2" t="s">
        <v>4</v>
      </c>
      <c r="E29" s="3" t="s">
        <v>5</v>
      </c>
      <c r="F29" s="1" t="s">
        <v>6</v>
      </c>
      <c r="G29" s="1" t="s">
        <v>7</v>
      </c>
      <c r="H29" s="1" t="s">
        <v>8</v>
      </c>
    </row>
    <row r="30" spans="1:8">
      <c r="A30" s="5">
        <v>1</v>
      </c>
      <c r="B30" s="5" t="s">
        <v>10</v>
      </c>
      <c r="C30" s="6">
        <v>1.24</v>
      </c>
      <c r="D30" s="6">
        <v>1.26</v>
      </c>
      <c r="E30" s="7">
        <f t="shared" ref="E30:E36" si="4">(C30/D30)*100</f>
        <v>98.412698412698404</v>
      </c>
      <c r="F30" s="5">
        <f t="shared" ref="F30:F36" si="5">ABS(D30-C30)</f>
        <v>2.0000000000000018E-2</v>
      </c>
      <c r="G30" s="5" t="s">
        <v>11</v>
      </c>
      <c r="H30" s="6">
        <v>-0.37</v>
      </c>
    </row>
    <row r="31" spans="1:8">
      <c r="A31" s="5">
        <v>59</v>
      </c>
      <c r="B31" s="5" t="s">
        <v>12</v>
      </c>
      <c r="C31" s="6">
        <v>1.28</v>
      </c>
      <c r="D31" s="6">
        <v>1.26</v>
      </c>
      <c r="E31" s="7">
        <f t="shared" si="4"/>
        <v>101.58730158730158</v>
      </c>
      <c r="F31" s="5">
        <f t="shared" si="5"/>
        <v>2.0000000000000018E-2</v>
      </c>
      <c r="G31" s="5" t="s">
        <v>11</v>
      </c>
      <c r="H31" s="6">
        <v>0.37</v>
      </c>
    </row>
    <row r="32" spans="1:8">
      <c r="A32" s="5">
        <v>198</v>
      </c>
      <c r="B32" s="5" t="s">
        <v>14</v>
      </c>
      <c r="C32" s="6">
        <v>1.2969999999999999</v>
      </c>
      <c r="D32" s="6">
        <v>1.26</v>
      </c>
      <c r="E32" s="7">
        <f t="shared" si="4"/>
        <v>102.93650793650792</v>
      </c>
      <c r="F32" s="5">
        <f t="shared" si="5"/>
        <v>3.6999999999999922E-2</v>
      </c>
      <c r="G32" s="5" t="s">
        <v>11</v>
      </c>
      <c r="H32" s="6">
        <v>0.69</v>
      </c>
    </row>
    <row r="33" spans="1:8">
      <c r="A33" s="5">
        <v>297</v>
      </c>
      <c r="B33" s="5" t="s">
        <v>35</v>
      </c>
      <c r="C33" s="6">
        <v>1.31</v>
      </c>
      <c r="D33" s="6">
        <v>1.26</v>
      </c>
      <c r="E33" s="7">
        <f t="shared" ref="E33" si="6">(C33/D33)*100</f>
        <v>103.96825396825398</v>
      </c>
      <c r="F33" s="5">
        <f t="shared" ref="F33" si="7">ABS(D33-C33)</f>
        <v>5.0000000000000044E-2</v>
      </c>
      <c r="G33" s="5" t="s">
        <v>11</v>
      </c>
      <c r="H33" s="6">
        <v>0.93</v>
      </c>
    </row>
    <row r="34" spans="1:8">
      <c r="A34" s="5">
        <v>318</v>
      </c>
      <c r="B34" s="5" t="s">
        <v>16</v>
      </c>
      <c r="C34" s="6">
        <v>1.2168000000000001</v>
      </c>
      <c r="D34" s="6">
        <v>1.26</v>
      </c>
      <c r="E34" s="7">
        <f t="shared" si="4"/>
        <v>96.571428571428569</v>
      </c>
      <c r="F34" s="5">
        <f t="shared" si="5"/>
        <v>4.3199999999999905E-2</v>
      </c>
      <c r="G34" s="5" t="s">
        <v>11</v>
      </c>
      <c r="H34" s="6">
        <v>-0.8</v>
      </c>
    </row>
    <row r="35" spans="1:8">
      <c r="A35" s="5">
        <v>319</v>
      </c>
      <c r="B35" s="5" t="s">
        <v>17</v>
      </c>
      <c r="C35" s="6">
        <v>1.32</v>
      </c>
      <c r="D35" s="6">
        <v>1.26</v>
      </c>
      <c r="E35" s="7">
        <f t="shared" si="4"/>
        <v>104.76190476190477</v>
      </c>
      <c r="F35" s="5">
        <f t="shared" si="5"/>
        <v>6.0000000000000053E-2</v>
      </c>
      <c r="G35" s="5" t="s">
        <v>11</v>
      </c>
      <c r="H35" s="6">
        <v>1.1100000000000001</v>
      </c>
    </row>
    <row r="36" spans="1:8">
      <c r="A36" s="11">
        <v>320</v>
      </c>
      <c r="B36" s="11" t="s">
        <v>18</v>
      </c>
      <c r="C36" s="6">
        <v>1.2709999999999999</v>
      </c>
      <c r="D36" s="6">
        <v>1.26</v>
      </c>
      <c r="E36" s="7">
        <f t="shared" si="4"/>
        <v>100.87301587301587</v>
      </c>
      <c r="F36" s="5">
        <f t="shared" si="5"/>
        <v>1.0999999999999899E-2</v>
      </c>
      <c r="G36" s="5" t="s">
        <v>11</v>
      </c>
      <c r="H36" s="6">
        <v>0.2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G54" sqref="G54"/>
    </sheetView>
  </sheetViews>
  <sheetFormatPr defaultRowHeight="15"/>
  <cols>
    <col min="2" max="2" width="10.85546875" customWidth="1"/>
    <col min="7" max="7" width="11.5703125" customWidth="1"/>
  </cols>
  <sheetData>
    <row r="1" spans="1:8">
      <c r="A1" s="19" t="s">
        <v>32</v>
      </c>
      <c r="B1" s="19"/>
      <c r="C1" s="19"/>
      <c r="D1" s="19"/>
      <c r="E1" s="19"/>
      <c r="F1" s="19"/>
      <c r="G1" s="19"/>
    </row>
    <row r="2" spans="1:8" ht="39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</row>
    <row r="3" spans="1:8">
      <c r="A3" s="5">
        <v>1</v>
      </c>
      <c r="B3" s="5" t="s">
        <v>10</v>
      </c>
      <c r="C3" s="6">
        <v>0.28699999999999998</v>
      </c>
      <c r="D3" s="6">
        <v>0.28000000000000003</v>
      </c>
      <c r="E3" s="7">
        <f t="shared" ref="E3:E9" si="0">(C3/D3)*100</f>
        <v>102.49999999999999</v>
      </c>
      <c r="F3" s="5">
        <f t="shared" ref="F3:F9" si="1">ABS(D3-C3)</f>
        <v>6.9999999999999507E-3</v>
      </c>
      <c r="G3" s="5" t="s">
        <v>11</v>
      </c>
      <c r="H3" s="6">
        <v>0.7</v>
      </c>
    </row>
    <row r="4" spans="1:8">
      <c r="A4" s="5">
        <v>59</v>
      </c>
      <c r="B4" s="5" t="s">
        <v>12</v>
      </c>
      <c r="C4" s="6">
        <v>0.28000000000000003</v>
      </c>
      <c r="D4" s="6">
        <v>0.28000000000000003</v>
      </c>
      <c r="E4" s="7">
        <f t="shared" si="0"/>
        <v>100</v>
      </c>
      <c r="F4" s="5">
        <f t="shared" si="1"/>
        <v>0</v>
      </c>
      <c r="G4" s="5" t="s">
        <v>11</v>
      </c>
      <c r="H4" s="6">
        <v>0</v>
      </c>
    </row>
    <row r="5" spans="1:8">
      <c r="A5" s="5">
        <v>105</v>
      </c>
      <c r="B5" s="5" t="s">
        <v>13</v>
      </c>
      <c r="C5" s="6">
        <v>0.26400000000000001</v>
      </c>
      <c r="D5" s="6">
        <v>0.28000000000000003</v>
      </c>
      <c r="E5" s="7">
        <f t="shared" si="0"/>
        <v>94.285714285714278</v>
      </c>
      <c r="F5" s="5">
        <f t="shared" si="1"/>
        <v>1.6000000000000014E-2</v>
      </c>
      <c r="G5" s="5" t="s">
        <v>11</v>
      </c>
      <c r="H5" s="6">
        <v>-1.6</v>
      </c>
    </row>
    <row r="6" spans="1:8">
      <c r="A6" s="5">
        <v>198</v>
      </c>
      <c r="B6" s="5" t="s">
        <v>14</v>
      </c>
      <c r="C6" s="6">
        <v>0.28199999999999997</v>
      </c>
      <c r="D6" s="6">
        <v>0.28000000000000003</v>
      </c>
      <c r="E6" s="7">
        <f t="shared" si="0"/>
        <v>100.71428571428569</v>
      </c>
      <c r="F6" s="5">
        <f t="shared" si="1"/>
        <v>1.9999999999999463E-3</v>
      </c>
      <c r="G6" s="5" t="s">
        <v>11</v>
      </c>
      <c r="H6" s="6">
        <v>0.2</v>
      </c>
    </row>
    <row r="7" spans="1:8">
      <c r="A7" s="5">
        <v>297</v>
      </c>
      <c r="B7" s="5" t="s">
        <v>35</v>
      </c>
      <c r="C7" s="6">
        <v>0.27700000000000002</v>
      </c>
      <c r="D7" s="6">
        <v>0.28000000000000003</v>
      </c>
      <c r="E7" s="7">
        <f t="shared" ref="E7" si="2">(C7/D7)*100</f>
        <v>98.928571428571431</v>
      </c>
      <c r="F7" s="5">
        <f t="shared" ref="F7" si="3">ABS(D7-C7)</f>
        <v>3.0000000000000027E-3</v>
      </c>
      <c r="G7" s="5" t="s">
        <v>11</v>
      </c>
      <c r="H7" s="6">
        <v>-0.3</v>
      </c>
    </row>
    <row r="8" spans="1:8">
      <c r="A8" s="5">
        <v>316</v>
      </c>
      <c r="B8" s="5" t="s">
        <v>15</v>
      </c>
      <c r="C8" s="6">
        <v>0.28210000000000002</v>
      </c>
      <c r="D8" s="6">
        <v>0.28000000000000003</v>
      </c>
      <c r="E8" s="7">
        <f t="shared" si="0"/>
        <v>100.75</v>
      </c>
      <c r="F8" s="5">
        <f t="shared" si="1"/>
        <v>2.0999999999999908E-3</v>
      </c>
      <c r="G8" s="5" t="s">
        <v>11</v>
      </c>
      <c r="H8" s="6">
        <v>0.21</v>
      </c>
    </row>
    <row r="9" spans="1:8">
      <c r="A9" s="5">
        <v>318</v>
      </c>
      <c r="B9" s="5" t="s">
        <v>16</v>
      </c>
      <c r="C9" s="6">
        <v>0.29599999999999999</v>
      </c>
      <c r="D9" s="6">
        <v>0.28000000000000003</v>
      </c>
      <c r="E9" s="7">
        <f t="shared" si="0"/>
        <v>105.71428571428569</v>
      </c>
      <c r="F9" s="5">
        <f t="shared" si="1"/>
        <v>1.5999999999999959E-2</v>
      </c>
      <c r="G9" s="5" t="s">
        <v>11</v>
      </c>
      <c r="H9" s="6">
        <v>1.6</v>
      </c>
    </row>
    <row r="10" spans="1:8">
      <c r="A10" s="5">
        <v>319</v>
      </c>
      <c r="B10" s="5" t="s">
        <v>17</v>
      </c>
      <c r="C10" s="6">
        <v>0.28399999999999997</v>
      </c>
      <c r="D10" s="6">
        <v>0.28000000000000003</v>
      </c>
      <c r="E10" s="7">
        <f>(C10/D10)*100</f>
        <v>101.4285714285714</v>
      </c>
      <c r="F10" s="5">
        <f>ABS(D10-C10)</f>
        <v>3.999999999999948E-3</v>
      </c>
      <c r="G10" s="5" t="s">
        <v>11</v>
      </c>
      <c r="H10" s="6">
        <v>0.4</v>
      </c>
    </row>
    <row r="11" spans="1:8">
      <c r="A11" s="5">
        <v>320</v>
      </c>
      <c r="B11" s="5" t="s">
        <v>18</v>
      </c>
      <c r="C11" s="6">
        <v>0.2833</v>
      </c>
      <c r="D11" s="6">
        <v>0.28000000000000003</v>
      </c>
      <c r="E11" s="7">
        <f>(C11/D11)*100</f>
        <v>101.1785714285714</v>
      </c>
      <c r="F11" s="5">
        <f>ABS(D11-C11)</f>
        <v>3.2999999999999696E-3</v>
      </c>
      <c r="G11" s="5" t="s">
        <v>11</v>
      </c>
      <c r="H11" s="6">
        <v>0.33</v>
      </c>
    </row>
    <row r="28" spans="1:8">
      <c r="A28" s="17" t="s">
        <v>33</v>
      </c>
      <c r="B28" s="17"/>
      <c r="C28" s="17"/>
      <c r="D28" s="17"/>
      <c r="E28" s="17"/>
      <c r="F28" s="17"/>
      <c r="G28" s="17"/>
    </row>
    <row r="29" spans="1:8" ht="39">
      <c r="A29" s="1" t="s">
        <v>1</v>
      </c>
      <c r="B29" s="1" t="s">
        <v>2</v>
      </c>
      <c r="C29" s="1" t="s">
        <v>3</v>
      </c>
      <c r="D29" s="2" t="s">
        <v>4</v>
      </c>
      <c r="E29" s="3" t="s">
        <v>5</v>
      </c>
      <c r="F29" s="1" t="s">
        <v>6</v>
      </c>
      <c r="G29" s="1" t="s">
        <v>7</v>
      </c>
      <c r="H29" s="1" t="s">
        <v>8</v>
      </c>
    </row>
    <row r="30" spans="1:8">
      <c r="A30" s="5">
        <v>1</v>
      </c>
      <c r="B30" s="5" t="s">
        <v>10</v>
      </c>
      <c r="C30" s="6">
        <v>1.3</v>
      </c>
      <c r="D30" s="6">
        <v>1.25</v>
      </c>
      <c r="E30" s="7">
        <f t="shared" ref="E30:E36" si="4">(C30/D30)*100</f>
        <v>104</v>
      </c>
      <c r="F30" s="5">
        <f t="shared" ref="F30:F36" si="5">ABS(D30-C30)</f>
        <v>5.0000000000000044E-2</v>
      </c>
      <c r="G30" s="5" t="s">
        <v>11</v>
      </c>
      <c r="H30" s="6">
        <v>1.35</v>
      </c>
    </row>
    <row r="31" spans="1:8">
      <c r="A31" s="5">
        <v>59</v>
      </c>
      <c r="B31" s="5" t="s">
        <v>12</v>
      </c>
      <c r="C31" s="6">
        <v>1.27</v>
      </c>
      <c r="D31" s="6">
        <v>1.25</v>
      </c>
      <c r="E31" s="7">
        <f t="shared" si="4"/>
        <v>101.6</v>
      </c>
      <c r="F31" s="5">
        <f t="shared" si="5"/>
        <v>2.0000000000000018E-2</v>
      </c>
      <c r="G31" s="5" t="s">
        <v>11</v>
      </c>
      <c r="H31" s="6">
        <v>0.54</v>
      </c>
    </row>
    <row r="32" spans="1:8">
      <c r="A32" s="5">
        <v>198</v>
      </c>
      <c r="B32" s="5" t="s">
        <v>14</v>
      </c>
      <c r="C32" s="6">
        <v>1.2929999999999999</v>
      </c>
      <c r="D32" s="6">
        <v>1.25</v>
      </c>
      <c r="E32" s="7">
        <f t="shared" si="4"/>
        <v>103.44</v>
      </c>
      <c r="F32" s="5">
        <f t="shared" si="5"/>
        <v>4.2999999999999927E-2</v>
      </c>
      <c r="G32" s="5" t="s">
        <v>11</v>
      </c>
      <c r="H32" s="6">
        <v>1.1599999999999999</v>
      </c>
    </row>
    <row r="33" spans="1:8">
      <c r="A33" s="5">
        <v>297</v>
      </c>
      <c r="B33" s="5" t="s">
        <v>35</v>
      </c>
      <c r="C33" s="6">
        <v>1.24</v>
      </c>
      <c r="D33" s="6">
        <v>1.25</v>
      </c>
      <c r="E33" s="7">
        <f t="shared" ref="E33" si="6">(C33/D33)*100</f>
        <v>99.2</v>
      </c>
      <c r="F33" s="5">
        <f t="shared" ref="F33" si="7">ABS(D33-C33)</f>
        <v>1.0000000000000009E-2</v>
      </c>
      <c r="G33" s="5" t="s">
        <v>11</v>
      </c>
      <c r="H33" s="6">
        <v>-0.27</v>
      </c>
    </row>
    <row r="34" spans="1:8">
      <c r="A34" s="5">
        <v>318</v>
      </c>
      <c r="B34" s="5" t="s">
        <v>16</v>
      </c>
      <c r="C34" s="6">
        <v>1.22</v>
      </c>
      <c r="D34" s="6">
        <v>1.25</v>
      </c>
      <c r="E34" s="7">
        <f t="shared" si="4"/>
        <v>97.6</v>
      </c>
      <c r="F34" s="5">
        <f t="shared" si="5"/>
        <v>3.0000000000000027E-2</v>
      </c>
      <c r="G34" s="5" t="s">
        <v>11</v>
      </c>
      <c r="H34" s="6">
        <v>-0.81</v>
      </c>
    </row>
    <row r="35" spans="1:8">
      <c r="A35" s="5">
        <v>319</v>
      </c>
      <c r="B35" s="5" t="s">
        <v>17</v>
      </c>
      <c r="C35" s="6">
        <v>1.24</v>
      </c>
      <c r="D35" s="6">
        <v>1.25</v>
      </c>
      <c r="E35" s="7">
        <f t="shared" si="4"/>
        <v>99.2</v>
      </c>
      <c r="F35" s="5">
        <f t="shared" si="5"/>
        <v>1.0000000000000009E-2</v>
      </c>
      <c r="G35" s="5" t="s">
        <v>11</v>
      </c>
      <c r="H35" s="6">
        <v>-0.27</v>
      </c>
    </row>
    <row r="36" spans="1:8">
      <c r="A36" s="11">
        <v>320</v>
      </c>
      <c r="B36" s="11" t="s">
        <v>18</v>
      </c>
      <c r="C36" s="6">
        <v>1.2650999999999999</v>
      </c>
      <c r="D36" s="6">
        <v>1.25</v>
      </c>
      <c r="E36" s="7">
        <f t="shared" si="4"/>
        <v>101.20799999999998</v>
      </c>
      <c r="F36" s="5">
        <f t="shared" si="5"/>
        <v>1.5099999999999891E-2</v>
      </c>
      <c r="G36" s="5" t="s">
        <v>11</v>
      </c>
      <c r="H36" s="6">
        <v>0.41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7"/>
  <sheetViews>
    <sheetView topLeftCell="A139" workbookViewId="0">
      <selection activeCell="L186" sqref="L186"/>
    </sheetView>
  </sheetViews>
  <sheetFormatPr defaultRowHeight="15"/>
  <sheetData>
    <row r="1" spans="1:3">
      <c r="A1" s="19" t="s">
        <v>36</v>
      </c>
      <c r="B1" s="19"/>
    </row>
    <row r="2" spans="1:3" ht="26.25">
      <c r="A2" s="1" t="s">
        <v>2</v>
      </c>
      <c r="B2" s="1" t="s">
        <v>3</v>
      </c>
      <c r="C2" s="4" t="s">
        <v>9</v>
      </c>
    </row>
    <row r="3" spans="1:3">
      <c r="A3" s="1" t="s">
        <v>4</v>
      </c>
      <c r="B3" s="1">
        <v>0.61899999999999999</v>
      </c>
      <c r="C3" s="4"/>
    </row>
    <row r="4" spans="1:3">
      <c r="A4" s="5" t="s">
        <v>10</v>
      </c>
      <c r="B4" s="6">
        <v>0.63900000000000001</v>
      </c>
      <c r="C4" s="8">
        <v>0.47</v>
      </c>
    </row>
    <row r="5" spans="1:3">
      <c r="A5" s="5" t="s">
        <v>12</v>
      </c>
      <c r="B5" s="6">
        <v>0.62</v>
      </c>
      <c r="C5" s="8">
        <v>0.02</v>
      </c>
    </row>
    <row r="6" spans="1:3">
      <c r="A6" s="5" t="s">
        <v>13</v>
      </c>
      <c r="B6" s="6">
        <v>0.63</v>
      </c>
      <c r="C6" s="10">
        <v>0.26</v>
      </c>
    </row>
    <row r="7" spans="1:3">
      <c r="A7" s="5" t="s">
        <v>14</v>
      </c>
      <c r="B7" s="6">
        <v>0.56899999999999995</v>
      </c>
      <c r="C7" s="8">
        <v>1.1599999999999999</v>
      </c>
    </row>
    <row r="8" spans="1:3">
      <c r="A8" s="5" t="s">
        <v>35</v>
      </c>
      <c r="B8" s="6">
        <v>0.54400000000000004</v>
      </c>
      <c r="C8" s="8">
        <v>1.74</v>
      </c>
    </row>
    <row r="9" spans="1:3">
      <c r="A9" s="11" t="s">
        <v>15</v>
      </c>
      <c r="B9" s="6">
        <v>0.59599999999999997</v>
      </c>
      <c r="C9" s="10">
        <v>0.53</v>
      </c>
    </row>
    <row r="10" spans="1:3">
      <c r="A10" s="11" t="s">
        <v>16</v>
      </c>
      <c r="B10" s="6">
        <v>0.6</v>
      </c>
      <c r="C10" s="10">
        <v>0.44</v>
      </c>
    </row>
    <row r="11" spans="1:3">
      <c r="A11" s="11" t="s">
        <v>17</v>
      </c>
      <c r="B11" s="6">
        <v>0.61799999999999999</v>
      </c>
      <c r="C11" s="10">
        <v>0.02</v>
      </c>
    </row>
    <row r="12" spans="1:3">
      <c r="A12" s="11" t="s">
        <v>18</v>
      </c>
      <c r="B12" s="6">
        <v>0.59799999999999998</v>
      </c>
      <c r="C12" s="10">
        <v>0.49</v>
      </c>
    </row>
    <row r="16" spans="1:3">
      <c r="A16" s="20" t="s">
        <v>37</v>
      </c>
      <c r="B16" s="20"/>
    </row>
    <row r="17" spans="1:3" ht="26.25">
      <c r="A17" s="1" t="s">
        <v>2</v>
      </c>
      <c r="B17" s="1" t="s">
        <v>3</v>
      </c>
      <c r="C17" s="16" t="s">
        <v>34</v>
      </c>
    </row>
    <row r="18" spans="1:3">
      <c r="A18" s="1" t="s">
        <v>4</v>
      </c>
      <c r="B18" s="1">
        <v>2.29</v>
      </c>
      <c r="C18" s="16"/>
    </row>
    <row r="19" spans="1:3">
      <c r="A19" s="5" t="s">
        <v>10</v>
      </c>
      <c r="B19" s="6">
        <v>2.2999999999999998</v>
      </c>
      <c r="C19" s="6">
        <v>0.08</v>
      </c>
    </row>
    <row r="20" spans="1:3">
      <c r="A20" s="5" t="s">
        <v>12</v>
      </c>
      <c r="B20" s="6">
        <v>2.3199999999999998</v>
      </c>
      <c r="C20" s="6">
        <v>0.24</v>
      </c>
    </row>
    <row r="21" spans="1:3">
      <c r="A21" s="5" t="s">
        <v>14</v>
      </c>
      <c r="B21" s="6">
        <v>2.2360000000000002</v>
      </c>
      <c r="C21" s="6">
        <v>0.43</v>
      </c>
    </row>
    <row r="22" spans="1:3">
      <c r="A22" s="5" t="s">
        <v>35</v>
      </c>
      <c r="B22" s="6">
        <v>2.02</v>
      </c>
      <c r="C22" s="18">
        <v>2.14</v>
      </c>
    </row>
    <row r="23" spans="1:3">
      <c r="A23" s="11" t="s">
        <v>16</v>
      </c>
      <c r="B23" s="9">
        <v>2.31</v>
      </c>
      <c r="C23" s="9">
        <v>0.16</v>
      </c>
    </row>
    <row r="24" spans="1:3">
      <c r="A24" s="11" t="s">
        <v>20</v>
      </c>
      <c r="B24" s="9">
        <v>2.33</v>
      </c>
      <c r="C24" s="9">
        <v>0.32</v>
      </c>
    </row>
    <row r="25" spans="1:3">
      <c r="A25" s="5" t="s">
        <v>18</v>
      </c>
      <c r="B25" s="8">
        <v>2.2869999999999999</v>
      </c>
      <c r="C25" s="8">
        <v>0.02</v>
      </c>
    </row>
    <row r="29" spans="1:3">
      <c r="A29" s="20" t="s">
        <v>38</v>
      </c>
      <c r="B29" s="20"/>
    </row>
    <row r="30" spans="1:3" ht="26.25">
      <c r="A30" s="1" t="s">
        <v>2</v>
      </c>
      <c r="B30" s="1" t="s">
        <v>3</v>
      </c>
      <c r="C30" s="16" t="s">
        <v>34</v>
      </c>
    </row>
    <row r="31" spans="1:3">
      <c r="A31" s="1" t="s">
        <v>4</v>
      </c>
      <c r="B31" s="1">
        <v>0.28000000000000003</v>
      </c>
      <c r="C31" s="16"/>
    </row>
    <row r="32" spans="1:3">
      <c r="A32" s="5" t="s">
        <v>10</v>
      </c>
      <c r="B32" s="6">
        <v>0.23</v>
      </c>
      <c r="C32" s="6">
        <v>2.63</v>
      </c>
    </row>
    <row r="33" spans="1:3">
      <c r="A33" s="5" t="s">
        <v>12</v>
      </c>
      <c r="B33" s="6">
        <v>0.28000000000000003</v>
      </c>
      <c r="C33" s="6">
        <v>0</v>
      </c>
    </row>
    <row r="34" spans="1:3">
      <c r="A34" s="5" t="s">
        <v>13</v>
      </c>
      <c r="B34" s="6">
        <v>0.35</v>
      </c>
      <c r="C34" s="6">
        <v>12.18</v>
      </c>
    </row>
    <row r="35" spans="1:3">
      <c r="A35" s="5" t="s">
        <v>14</v>
      </c>
      <c r="B35" s="6">
        <v>0.26900000000000002</v>
      </c>
      <c r="C35" s="6">
        <v>0.57999999999999996</v>
      </c>
    </row>
    <row r="36" spans="1:3">
      <c r="A36" s="5" t="s">
        <v>35</v>
      </c>
      <c r="B36" s="6">
        <v>0.27500000000000002</v>
      </c>
      <c r="C36" s="18">
        <v>0.26</v>
      </c>
    </row>
    <row r="37" spans="1:3">
      <c r="A37" s="5" t="s">
        <v>15</v>
      </c>
      <c r="B37" s="6">
        <v>0.28299999999999997</v>
      </c>
      <c r="C37" s="6">
        <v>0.16</v>
      </c>
    </row>
    <row r="38" spans="1:3">
      <c r="A38" s="5" t="s">
        <v>16</v>
      </c>
      <c r="B38" s="6">
        <v>0.25800000000000001</v>
      </c>
      <c r="C38" s="6">
        <v>14</v>
      </c>
    </row>
    <row r="39" spans="1:3">
      <c r="A39" s="5" t="s">
        <v>17</v>
      </c>
      <c r="B39" s="6">
        <v>0.28399999999999997</v>
      </c>
      <c r="C39" s="6">
        <v>1.43</v>
      </c>
    </row>
    <row r="40" spans="1:3">
      <c r="A40" s="5" t="s">
        <v>22</v>
      </c>
      <c r="B40" s="6">
        <v>0.28100000000000003</v>
      </c>
      <c r="C40" s="6">
        <v>0.05</v>
      </c>
    </row>
    <row r="44" spans="1:3">
      <c r="A44" s="20" t="s">
        <v>39</v>
      </c>
      <c r="B44" s="20"/>
    </row>
    <row r="45" spans="1:3" ht="26.25">
      <c r="A45" s="1" t="s">
        <v>2</v>
      </c>
      <c r="B45" s="1" t="s">
        <v>3</v>
      </c>
      <c r="C45" s="16" t="s">
        <v>34</v>
      </c>
    </row>
    <row r="46" spans="1:3">
      <c r="A46" s="1" t="s">
        <v>4</v>
      </c>
      <c r="B46" s="1">
        <v>0.84</v>
      </c>
      <c r="C46" s="16"/>
    </row>
    <row r="47" spans="1:3">
      <c r="A47" s="5" t="s">
        <v>10</v>
      </c>
      <c r="B47" s="6">
        <v>0.83</v>
      </c>
      <c r="C47" s="6">
        <v>0.37</v>
      </c>
    </row>
    <row r="48" spans="1:3">
      <c r="A48" s="5" t="s">
        <v>12</v>
      </c>
      <c r="B48" s="6">
        <v>0.84</v>
      </c>
      <c r="C48" s="6">
        <v>0</v>
      </c>
    </row>
    <row r="49" spans="1:3">
      <c r="A49" s="5" t="s">
        <v>14</v>
      </c>
      <c r="B49" s="6">
        <v>0.84899999999999998</v>
      </c>
      <c r="C49" s="6">
        <v>0.33</v>
      </c>
    </row>
    <row r="50" spans="1:3">
      <c r="A50" s="5" t="s">
        <v>35</v>
      </c>
      <c r="B50" s="6">
        <v>0.84799999999999998</v>
      </c>
      <c r="C50" s="18">
        <v>0.3</v>
      </c>
    </row>
    <row r="51" spans="1:3">
      <c r="A51" s="5" t="s">
        <v>16</v>
      </c>
      <c r="B51" s="6">
        <v>0.88300000000000001</v>
      </c>
      <c r="C51" s="6">
        <v>1.59</v>
      </c>
    </row>
    <row r="52" spans="1:3">
      <c r="A52" s="5" t="s">
        <v>17</v>
      </c>
      <c r="B52" s="6">
        <v>0.81200000000000006</v>
      </c>
      <c r="C52" s="6">
        <v>1.04</v>
      </c>
    </row>
    <row r="53" spans="1:3">
      <c r="A53" s="5" t="s">
        <v>18</v>
      </c>
      <c r="B53" s="14">
        <v>0.65900000000000003</v>
      </c>
      <c r="C53" s="15">
        <v>6.7</v>
      </c>
    </row>
    <row r="57" spans="1:3">
      <c r="A57" s="20" t="s">
        <v>40</v>
      </c>
      <c r="B57" s="20"/>
    </row>
    <row r="58" spans="1:3" ht="26.25">
      <c r="A58" s="1" t="s">
        <v>2</v>
      </c>
      <c r="B58" s="1" t="s">
        <v>3</v>
      </c>
      <c r="C58" s="16" t="s">
        <v>34</v>
      </c>
    </row>
    <row r="59" spans="1:3">
      <c r="A59" s="1" t="s">
        <v>4</v>
      </c>
      <c r="B59" s="1">
        <v>0.3</v>
      </c>
      <c r="C59" s="16"/>
    </row>
    <row r="60" spans="1:3">
      <c r="A60" s="5" t="s">
        <v>10</v>
      </c>
      <c r="B60" s="6">
        <v>0.32</v>
      </c>
      <c r="C60" s="6">
        <v>0.36</v>
      </c>
    </row>
    <row r="61" spans="1:3">
      <c r="A61" s="5" t="s">
        <v>12</v>
      </c>
      <c r="B61" s="6">
        <v>0.28999999999999998</v>
      </c>
      <c r="C61" s="6">
        <v>0.18</v>
      </c>
    </row>
    <row r="62" spans="1:3">
      <c r="A62" s="5" t="s">
        <v>16</v>
      </c>
      <c r="B62" s="6">
        <v>0.25800000000000001</v>
      </c>
      <c r="C62" s="6">
        <v>0.76</v>
      </c>
    </row>
    <row r="63" spans="1:3">
      <c r="A63" s="5" t="s">
        <v>17</v>
      </c>
      <c r="B63" s="6">
        <v>0.32800000000000001</v>
      </c>
      <c r="C63" s="6">
        <v>0.51</v>
      </c>
    </row>
    <row r="67" spans="1:3">
      <c r="A67" s="20" t="s">
        <v>41</v>
      </c>
      <c r="B67" s="20"/>
    </row>
    <row r="68" spans="1:3" ht="26.25">
      <c r="A68" s="1" t="s">
        <v>2</v>
      </c>
      <c r="B68" s="1" t="s">
        <v>3</v>
      </c>
      <c r="C68" s="16" t="s">
        <v>34</v>
      </c>
    </row>
    <row r="69" spans="1:3">
      <c r="A69" s="1" t="s">
        <v>4</v>
      </c>
      <c r="B69" s="1">
        <v>0.85</v>
      </c>
      <c r="C69" s="16"/>
    </row>
    <row r="70" spans="1:3">
      <c r="A70" s="5" t="s">
        <v>10</v>
      </c>
      <c r="B70" s="6">
        <v>0.93200000000000005</v>
      </c>
      <c r="C70" s="6">
        <v>1</v>
      </c>
    </row>
    <row r="71" spans="1:3">
      <c r="A71" s="5" t="s">
        <v>12</v>
      </c>
      <c r="B71" s="6">
        <v>0.82</v>
      </c>
      <c r="C71" s="6">
        <v>0.37</v>
      </c>
    </row>
    <row r="72" spans="1:3">
      <c r="A72" s="5" t="s">
        <v>16</v>
      </c>
      <c r="B72" s="6">
        <v>0.80700000000000005</v>
      </c>
      <c r="C72" s="6">
        <v>0.52</v>
      </c>
    </row>
    <row r="73" spans="1:3">
      <c r="A73" s="5" t="s">
        <v>17</v>
      </c>
      <c r="B73" s="6">
        <v>0.98899999999999999</v>
      </c>
      <c r="C73" s="6">
        <v>1.7</v>
      </c>
    </row>
    <row r="77" spans="1:3">
      <c r="A77" s="20" t="s">
        <v>42</v>
      </c>
      <c r="B77" s="20"/>
    </row>
    <row r="78" spans="1:3" ht="26.25">
      <c r="A78" s="1" t="s">
        <v>2</v>
      </c>
      <c r="B78" s="1" t="s">
        <v>3</v>
      </c>
      <c r="C78" s="16" t="s">
        <v>34</v>
      </c>
    </row>
    <row r="79" spans="1:3">
      <c r="A79" s="1" t="s">
        <v>4</v>
      </c>
      <c r="B79" s="1">
        <v>0.312</v>
      </c>
      <c r="C79" s="16"/>
    </row>
    <row r="80" spans="1:3">
      <c r="A80" s="5" t="s">
        <v>12</v>
      </c>
      <c r="B80" s="6">
        <v>0.31</v>
      </c>
      <c r="C80" s="6">
        <v>0.13</v>
      </c>
    </row>
    <row r="81" spans="1:3">
      <c r="A81" s="5" t="s">
        <v>13</v>
      </c>
      <c r="B81" s="6">
        <v>0.35</v>
      </c>
      <c r="C81" s="6">
        <v>2.38</v>
      </c>
    </row>
    <row r="82" spans="1:3">
      <c r="A82" s="5" t="s">
        <v>35</v>
      </c>
      <c r="B82" s="6">
        <v>0.31</v>
      </c>
      <c r="C82">
        <v>0.13</v>
      </c>
    </row>
    <row r="83" spans="1:3">
      <c r="A83" s="5" t="s">
        <v>15</v>
      </c>
      <c r="B83" s="6">
        <v>0.30640000000000001</v>
      </c>
      <c r="C83" s="6">
        <v>0.35</v>
      </c>
    </row>
    <row r="84" spans="1:3">
      <c r="A84" s="5" t="s">
        <v>18</v>
      </c>
      <c r="B84" s="6">
        <v>0.29599999999999999</v>
      </c>
      <c r="C84" s="6">
        <v>1</v>
      </c>
    </row>
    <row r="88" spans="1:3">
      <c r="A88" s="20" t="s">
        <v>43</v>
      </c>
      <c r="B88" s="20"/>
    </row>
    <row r="89" spans="1:3" ht="26.25">
      <c r="A89" s="1" t="s">
        <v>2</v>
      </c>
      <c r="B89" s="1" t="s">
        <v>3</v>
      </c>
      <c r="C89" s="16" t="s">
        <v>34</v>
      </c>
    </row>
    <row r="90" spans="1:3">
      <c r="A90" s="1" t="s">
        <v>4</v>
      </c>
      <c r="B90" s="1">
        <v>1.4</v>
      </c>
      <c r="C90" s="16"/>
    </row>
    <row r="91" spans="1:3">
      <c r="A91" s="5" t="s">
        <v>12</v>
      </c>
      <c r="B91" s="6">
        <v>1.39</v>
      </c>
      <c r="C91" s="6">
        <v>0.27</v>
      </c>
    </row>
    <row r="92" spans="1:3">
      <c r="A92" s="5" t="s">
        <v>35</v>
      </c>
      <c r="B92" s="6">
        <v>1.42</v>
      </c>
      <c r="C92">
        <v>0.54</v>
      </c>
    </row>
    <row r="93" spans="1:3">
      <c r="A93" s="5" t="s">
        <v>18</v>
      </c>
      <c r="B93" s="6">
        <v>1.371</v>
      </c>
      <c r="C93" s="6">
        <v>0.78</v>
      </c>
    </row>
    <row r="97" spans="1:3">
      <c r="A97" s="20" t="s">
        <v>44</v>
      </c>
      <c r="B97" s="20"/>
    </row>
    <row r="98" spans="1:3" ht="26.25">
      <c r="A98" s="1" t="s">
        <v>2</v>
      </c>
      <c r="B98" s="1" t="s">
        <v>3</v>
      </c>
      <c r="C98" s="16" t="s">
        <v>34</v>
      </c>
    </row>
    <row r="99" spans="1:3">
      <c r="A99" s="1" t="s">
        <v>4</v>
      </c>
      <c r="B99" s="1">
        <v>0.31</v>
      </c>
      <c r="C99" s="16"/>
    </row>
    <row r="100" spans="1:3">
      <c r="A100" s="5" t="s">
        <v>10</v>
      </c>
      <c r="B100" s="6">
        <v>0.313</v>
      </c>
      <c r="C100" s="6">
        <v>0.23</v>
      </c>
    </row>
    <row r="101" spans="1:3">
      <c r="A101" s="5" t="s">
        <v>12</v>
      </c>
      <c r="B101" s="6">
        <v>0.32</v>
      </c>
      <c r="C101" s="6">
        <v>0.77</v>
      </c>
    </row>
    <row r="102" spans="1:3">
      <c r="A102" s="5" t="s">
        <v>13</v>
      </c>
      <c r="B102" s="6">
        <v>3.5000000000000003E-2</v>
      </c>
      <c r="C102" s="6">
        <v>21.15</v>
      </c>
    </row>
    <row r="103" spans="1:3">
      <c r="A103" s="5" t="s">
        <v>14</v>
      </c>
      <c r="B103" s="6">
        <v>0.318</v>
      </c>
      <c r="C103" s="6">
        <v>0.62</v>
      </c>
    </row>
    <row r="104" spans="1:3">
      <c r="A104" s="5" t="s">
        <v>35</v>
      </c>
      <c r="B104" s="6">
        <v>0.31</v>
      </c>
      <c r="C104" s="18">
        <v>0</v>
      </c>
    </row>
    <row r="105" spans="1:3">
      <c r="A105" s="5" t="s">
        <v>15</v>
      </c>
      <c r="B105" s="6">
        <v>0.30730000000000002</v>
      </c>
      <c r="C105" s="6">
        <v>0.21</v>
      </c>
    </row>
    <row r="106" spans="1:3">
      <c r="A106" s="5" t="s">
        <v>16</v>
      </c>
      <c r="B106" s="6">
        <v>0.34200000000000003</v>
      </c>
      <c r="C106" s="6">
        <v>2.46</v>
      </c>
    </row>
    <row r="107" spans="1:3">
      <c r="A107" s="5" t="s">
        <v>17</v>
      </c>
      <c r="B107" s="6">
        <v>0.28999999999999998</v>
      </c>
      <c r="C107" s="6">
        <v>1.54</v>
      </c>
    </row>
    <row r="108" spans="1:3">
      <c r="A108" s="5" t="s">
        <v>18</v>
      </c>
      <c r="B108" s="6">
        <v>0.29699999999999999</v>
      </c>
      <c r="C108" s="6">
        <v>1</v>
      </c>
    </row>
    <row r="112" spans="1:3">
      <c r="A112" s="20" t="s">
        <v>45</v>
      </c>
      <c r="B112" s="20"/>
    </row>
    <row r="113" spans="1:3" ht="26.25">
      <c r="A113" s="1" t="s">
        <v>2</v>
      </c>
      <c r="B113" s="1" t="s">
        <v>3</v>
      </c>
      <c r="C113" s="16" t="s">
        <v>34</v>
      </c>
    </row>
    <row r="114" spans="1:3">
      <c r="A114" s="1" t="s">
        <v>4</v>
      </c>
      <c r="B114" s="1">
        <v>1.41</v>
      </c>
      <c r="C114" s="16"/>
    </row>
    <row r="115" spans="1:3">
      <c r="A115" s="5" t="s">
        <v>10</v>
      </c>
      <c r="B115" s="6">
        <v>1.4</v>
      </c>
      <c r="C115" s="6">
        <v>0.71</v>
      </c>
    </row>
    <row r="116" spans="1:3">
      <c r="A116" s="5" t="s">
        <v>12</v>
      </c>
      <c r="B116" s="6">
        <v>1.4</v>
      </c>
      <c r="C116" s="6">
        <v>0.71</v>
      </c>
    </row>
    <row r="117" spans="1:3">
      <c r="A117" s="5" t="s">
        <v>14</v>
      </c>
      <c r="B117" s="6">
        <v>1.423</v>
      </c>
      <c r="C117" s="6">
        <v>0.92</v>
      </c>
    </row>
    <row r="118" spans="1:3">
      <c r="A118" s="5" t="s">
        <v>35</v>
      </c>
      <c r="B118" s="6">
        <v>1.43</v>
      </c>
      <c r="C118" s="18">
        <v>0.49</v>
      </c>
    </row>
    <row r="119" spans="1:3">
      <c r="A119" s="5" t="s">
        <v>16</v>
      </c>
      <c r="B119" s="6">
        <v>1.5029999999999999</v>
      </c>
      <c r="C119" s="6">
        <v>2.27</v>
      </c>
    </row>
    <row r="120" spans="1:3">
      <c r="A120" s="5" t="s">
        <v>17</v>
      </c>
      <c r="B120" s="6">
        <v>1.34</v>
      </c>
      <c r="C120" s="6">
        <v>1.71</v>
      </c>
    </row>
    <row r="121" spans="1:3">
      <c r="A121" s="11" t="s">
        <v>18</v>
      </c>
      <c r="B121" s="9">
        <v>1.379</v>
      </c>
      <c r="C121" s="9">
        <v>0.76</v>
      </c>
    </row>
    <row r="125" spans="1:3">
      <c r="A125" s="20" t="s">
        <v>46</v>
      </c>
      <c r="B125" s="20"/>
    </row>
    <row r="126" spans="1:3" ht="26.25">
      <c r="A126" s="1" t="s">
        <v>2</v>
      </c>
      <c r="B126" s="1" t="s">
        <v>3</v>
      </c>
      <c r="C126" s="16" t="s">
        <v>34</v>
      </c>
    </row>
    <row r="127" spans="1:3">
      <c r="A127" s="1" t="s">
        <v>4</v>
      </c>
      <c r="B127" s="1">
        <v>0.28199999999999997</v>
      </c>
      <c r="C127" s="16"/>
    </row>
    <row r="128" spans="1:3">
      <c r="A128" s="5" t="s">
        <v>10</v>
      </c>
      <c r="B128" s="6">
        <v>0.28499999999999998</v>
      </c>
      <c r="C128" s="6">
        <v>0.23</v>
      </c>
    </row>
    <row r="129" spans="1:3">
      <c r="A129" s="5" t="s">
        <v>12</v>
      </c>
      <c r="B129" s="6">
        <v>0.28199999999999997</v>
      </c>
      <c r="C129" s="6">
        <v>0</v>
      </c>
    </row>
    <row r="130" spans="1:3">
      <c r="A130" s="5" t="s">
        <v>13</v>
      </c>
      <c r="B130" s="6">
        <v>0.27700000000000002</v>
      </c>
      <c r="C130" s="6">
        <v>0.67</v>
      </c>
    </row>
    <row r="131" spans="1:3">
      <c r="A131" s="5" t="s">
        <v>14</v>
      </c>
      <c r="B131" s="6">
        <v>0.28899999999999998</v>
      </c>
      <c r="C131" s="6">
        <v>0.54</v>
      </c>
    </row>
    <row r="132" spans="1:3">
      <c r="A132" s="5" t="s">
        <v>35</v>
      </c>
      <c r="B132" s="6">
        <v>0.27400000000000002</v>
      </c>
      <c r="C132" s="18">
        <v>0.62</v>
      </c>
    </row>
    <row r="133" spans="1:3">
      <c r="A133" s="5" t="s">
        <v>15</v>
      </c>
      <c r="B133" s="6">
        <v>0.28050000000000003</v>
      </c>
      <c r="C133" s="6">
        <v>0.12</v>
      </c>
    </row>
    <row r="134" spans="1:3">
      <c r="A134" s="5" t="s">
        <v>16</v>
      </c>
      <c r="B134" s="6">
        <v>0.2737</v>
      </c>
      <c r="C134" s="6">
        <v>0.64</v>
      </c>
    </row>
    <row r="135" spans="1:3">
      <c r="A135" s="5" t="s">
        <v>17</v>
      </c>
      <c r="B135" s="6">
        <v>0.28699999999999998</v>
      </c>
      <c r="C135" s="6">
        <v>0.38</v>
      </c>
    </row>
    <row r="136" spans="1:3">
      <c r="A136" s="5" t="s">
        <v>18</v>
      </c>
      <c r="B136" s="6">
        <v>0.28179999999999999</v>
      </c>
      <c r="C136" s="6">
        <v>0.02</v>
      </c>
    </row>
    <row r="140" spans="1:3">
      <c r="A140" s="20" t="s">
        <v>47</v>
      </c>
      <c r="B140" s="20"/>
    </row>
    <row r="141" spans="1:3" ht="26.25">
      <c r="A141" s="1" t="s">
        <v>2</v>
      </c>
      <c r="B141" s="1" t="s">
        <v>3</v>
      </c>
      <c r="C141" s="16" t="s">
        <v>34</v>
      </c>
    </row>
    <row r="142" spans="1:3">
      <c r="A142" s="1" t="s">
        <v>4</v>
      </c>
      <c r="B142" s="1">
        <v>1.26</v>
      </c>
      <c r="C142" s="16"/>
    </row>
    <row r="143" spans="1:3">
      <c r="A143" s="5" t="s">
        <v>10</v>
      </c>
      <c r="B143" s="6">
        <v>1.24</v>
      </c>
      <c r="C143" s="6">
        <v>0.37</v>
      </c>
    </row>
    <row r="144" spans="1:3">
      <c r="A144" s="5" t="s">
        <v>12</v>
      </c>
      <c r="B144" s="6">
        <v>1.28</v>
      </c>
      <c r="C144" s="6">
        <v>0.37</v>
      </c>
    </row>
    <row r="145" spans="1:3">
      <c r="A145" s="5" t="s">
        <v>14</v>
      </c>
      <c r="B145" s="6">
        <v>1.2969999999999999</v>
      </c>
      <c r="C145" s="6">
        <v>0.69</v>
      </c>
    </row>
    <row r="146" spans="1:3">
      <c r="A146" s="5" t="s">
        <v>35</v>
      </c>
      <c r="B146" s="6">
        <v>1.31</v>
      </c>
      <c r="C146" s="18">
        <v>0.93</v>
      </c>
    </row>
    <row r="147" spans="1:3">
      <c r="A147" s="5" t="s">
        <v>16</v>
      </c>
      <c r="B147" s="6">
        <v>1.2168000000000001</v>
      </c>
      <c r="C147" s="6">
        <v>0.8</v>
      </c>
    </row>
    <row r="148" spans="1:3">
      <c r="A148" s="5" t="s">
        <v>17</v>
      </c>
      <c r="B148" s="6">
        <v>1.32</v>
      </c>
      <c r="C148" s="6">
        <v>1.1100000000000001</v>
      </c>
    </row>
    <row r="149" spans="1:3">
      <c r="A149" s="11" t="s">
        <v>18</v>
      </c>
      <c r="B149" s="6">
        <v>1.2709999999999999</v>
      </c>
      <c r="C149" s="6">
        <v>0.2</v>
      </c>
    </row>
    <row r="153" spans="1:3">
      <c r="A153" s="20" t="s">
        <v>48</v>
      </c>
      <c r="B153" s="20"/>
    </row>
    <row r="154" spans="1:3" ht="26.25">
      <c r="A154" s="1" t="s">
        <v>2</v>
      </c>
      <c r="B154" s="1" t="s">
        <v>3</v>
      </c>
      <c r="C154" s="16" t="s">
        <v>34</v>
      </c>
    </row>
    <row r="155" spans="1:3">
      <c r="A155" s="1" t="s">
        <v>4</v>
      </c>
      <c r="B155" s="1">
        <v>0.28000000000000003</v>
      </c>
      <c r="C155" s="16"/>
    </row>
    <row r="156" spans="1:3">
      <c r="A156" s="5" t="s">
        <v>10</v>
      </c>
      <c r="B156" s="6">
        <v>0.28699999999999998</v>
      </c>
      <c r="C156" s="6">
        <v>0.7</v>
      </c>
    </row>
    <row r="157" spans="1:3">
      <c r="A157" s="5" t="s">
        <v>12</v>
      </c>
      <c r="B157" s="6">
        <v>0.28000000000000003</v>
      </c>
      <c r="C157" s="6">
        <v>0</v>
      </c>
    </row>
    <row r="158" spans="1:3">
      <c r="A158" s="5" t="s">
        <v>13</v>
      </c>
      <c r="B158" s="6">
        <v>0.26400000000000001</v>
      </c>
      <c r="C158" s="6">
        <v>1.6</v>
      </c>
    </row>
    <row r="159" spans="1:3">
      <c r="A159" s="5" t="s">
        <v>14</v>
      </c>
      <c r="B159" s="6">
        <v>0.28199999999999997</v>
      </c>
      <c r="C159" s="6">
        <v>0.2</v>
      </c>
    </row>
    <row r="160" spans="1:3">
      <c r="A160" s="5" t="s">
        <v>35</v>
      </c>
      <c r="B160" s="6">
        <v>0.27700000000000002</v>
      </c>
      <c r="C160" s="18">
        <v>0.3</v>
      </c>
    </row>
    <row r="161" spans="1:3">
      <c r="A161" s="5" t="s">
        <v>15</v>
      </c>
      <c r="B161" s="6">
        <v>0.28210000000000002</v>
      </c>
      <c r="C161" s="6">
        <v>0.21</v>
      </c>
    </row>
    <row r="162" spans="1:3">
      <c r="A162" s="5" t="s">
        <v>16</v>
      </c>
      <c r="B162" s="6">
        <v>0.29599999999999999</v>
      </c>
      <c r="C162" s="6">
        <v>1.6</v>
      </c>
    </row>
    <row r="163" spans="1:3">
      <c r="A163" s="5" t="s">
        <v>17</v>
      </c>
      <c r="B163" s="6">
        <v>0.28399999999999997</v>
      </c>
      <c r="C163" s="6">
        <v>0.4</v>
      </c>
    </row>
    <row r="164" spans="1:3">
      <c r="A164" s="5" t="s">
        <v>18</v>
      </c>
      <c r="B164" s="6">
        <v>0.2833</v>
      </c>
      <c r="C164" s="6">
        <v>0.33</v>
      </c>
    </row>
    <row r="168" spans="1:3">
      <c r="A168" s="20" t="s">
        <v>49</v>
      </c>
      <c r="B168" s="20"/>
    </row>
    <row r="169" spans="1:3" ht="26.25">
      <c r="A169" s="1" t="s">
        <v>2</v>
      </c>
      <c r="B169" s="1" t="s">
        <v>3</v>
      </c>
      <c r="C169" s="16" t="s">
        <v>34</v>
      </c>
    </row>
    <row r="170" spans="1:3">
      <c r="A170" s="1" t="s">
        <v>4</v>
      </c>
      <c r="B170" s="1">
        <v>1.25</v>
      </c>
      <c r="C170" s="16"/>
    </row>
    <row r="171" spans="1:3">
      <c r="A171" s="5" t="s">
        <v>10</v>
      </c>
      <c r="B171" s="6">
        <v>1.3</v>
      </c>
      <c r="C171" s="6">
        <v>1.35</v>
      </c>
    </row>
    <row r="172" spans="1:3">
      <c r="A172" s="5" t="s">
        <v>12</v>
      </c>
      <c r="B172" s="6">
        <v>1.27</v>
      </c>
      <c r="C172" s="6">
        <v>0.54</v>
      </c>
    </row>
    <row r="173" spans="1:3">
      <c r="A173" s="5" t="s">
        <v>14</v>
      </c>
      <c r="B173" s="6">
        <v>1.2929999999999999</v>
      </c>
      <c r="C173" s="6">
        <v>1.1599999999999999</v>
      </c>
    </row>
    <row r="174" spans="1:3">
      <c r="A174" s="5" t="s">
        <v>35</v>
      </c>
      <c r="B174" s="6">
        <v>1.24</v>
      </c>
      <c r="C174" s="18">
        <v>0.27</v>
      </c>
    </row>
    <row r="175" spans="1:3">
      <c r="A175" s="5" t="s">
        <v>16</v>
      </c>
      <c r="B175" s="6">
        <v>1.22</v>
      </c>
      <c r="C175" s="6">
        <v>0.81</v>
      </c>
    </row>
    <row r="176" spans="1:3">
      <c r="A176" s="5" t="s">
        <v>17</v>
      </c>
      <c r="B176" s="6">
        <v>1.24</v>
      </c>
      <c r="C176" s="6">
        <v>0.27</v>
      </c>
    </row>
    <row r="177" spans="1:3">
      <c r="A177" s="11" t="s">
        <v>18</v>
      </c>
      <c r="B177" s="6">
        <v>1.2650999999999999</v>
      </c>
      <c r="C177" s="6">
        <v>0.41</v>
      </c>
    </row>
  </sheetData>
  <mergeCells count="14">
    <mergeCell ref="A1:B1"/>
    <mergeCell ref="A16:B16"/>
    <mergeCell ref="A153:B153"/>
    <mergeCell ref="A168:B168"/>
    <mergeCell ref="A67:B67"/>
    <mergeCell ref="A57:B57"/>
    <mergeCell ref="A44:B44"/>
    <mergeCell ref="A29:B29"/>
    <mergeCell ref="A77:B77"/>
    <mergeCell ref="A88:B88"/>
    <mergeCell ref="A97:B97"/>
    <mergeCell ref="A112:B112"/>
    <mergeCell ref="A125:B125"/>
    <mergeCell ref="A140:B1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TN</vt:lpstr>
      <vt:lpstr>NH3</vt:lpstr>
      <vt:lpstr>TKN</vt:lpstr>
      <vt:lpstr>NO3</vt:lpstr>
      <vt:lpstr>NO2+NO3</vt:lpstr>
      <vt:lpstr>TP</vt:lpstr>
      <vt:lpstr>PO4</vt:lpstr>
      <vt:lpstr>Graph Data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aharvey</dc:creator>
  <cp:lastModifiedBy>aharvey</cp:lastModifiedBy>
  <dcterms:created xsi:type="dcterms:W3CDTF">2012-04-03T13:31:18Z</dcterms:created>
  <dcterms:modified xsi:type="dcterms:W3CDTF">2012-06-18T17:31:57Z</dcterms:modified>
</cp:coreProperties>
</file>