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ml.chartshapes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55" windowWidth="13980" windowHeight="7620" activeTab="6"/>
  </bookViews>
  <sheets>
    <sheet name="TN" sheetId="1" r:id="rId1"/>
    <sheet name="NH3" sheetId="2" r:id="rId2"/>
    <sheet name="TKN" sheetId="3" r:id="rId3"/>
    <sheet name="NO3" sheetId="4" r:id="rId4"/>
    <sheet name="NO2+NO3" sheetId="5" r:id="rId5"/>
    <sheet name="TP" sheetId="6" r:id="rId6"/>
    <sheet name="PO4" sheetId="7" r:id="rId7"/>
    <sheet name="Graph Data" sheetId="8" state="hidden" r:id="rId8"/>
  </sheets>
  <calcPr calcId="125725"/>
</workbook>
</file>

<file path=xl/calcChain.xml><?xml version="1.0" encoding="utf-8"?>
<calcChain xmlns="http://schemas.openxmlformats.org/spreadsheetml/2006/main">
  <c r="F6" i="7"/>
  <c r="E6"/>
  <c r="F6" i="6"/>
  <c r="E6"/>
  <c r="F6" i="5"/>
  <c r="E6"/>
  <c r="F5" i="4"/>
  <c r="E5"/>
  <c r="F6" i="2"/>
  <c r="E6"/>
  <c r="F38" i="1"/>
  <c r="E38"/>
  <c r="I6"/>
  <c r="F6"/>
  <c r="E6"/>
  <c r="I3"/>
  <c r="F41"/>
  <c r="E41"/>
  <c r="F40"/>
  <c r="E40"/>
  <c r="E39"/>
  <c r="F37"/>
  <c r="E37"/>
  <c r="F36"/>
  <c r="E36"/>
  <c r="F35"/>
  <c r="E35"/>
  <c r="E34" i="7"/>
  <c r="F34"/>
  <c r="E8"/>
  <c r="F8"/>
  <c r="E34" i="6"/>
  <c r="F34"/>
  <c r="E8"/>
  <c r="F8"/>
  <c r="E35" i="5"/>
  <c r="F35"/>
  <c r="E8"/>
  <c r="F8"/>
  <c r="E29" i="4"/>
  <c r="F29"/>
  <c r="E6"/>
  <c r="F6"/>
  <c r="E35" i="2"/>
  <c r="F35"/>
  <c r="E8"/>
  <c r="F8"/>
  <c r="I8" i="1"/>
  <c r="E8"/>
  <c r="F8"/>
  <c r="F37" i="7"/>
  <c r="E37"/>
  <c r="F36"/>
  <c r="E36"/>
  <c r="F35"/>
  <c r="E35"/>
  <c r="F33"/>
  <c r="E33"/>
  <c r="F32"/>
  <c r="E32"/>
  <c r="F31"/>
  <c r="E31"/>
  <c r="F12"/>
  <c r="E12"/>
  <c r="F11"/>
  <c r="E11"/>
  <c r="F10"/>
  <c r="E10"/>
  <c r="F9"/>
  <c r="E9"/>
  <c r="F7"/>
  <c r="E7"/>
  <c r="F5"/>
  <c r="E5"/>
  <c r="F4"/>
  <c r="E4"/>
  <c r="F3"/>
  <c r="E3"/>
  <c r="F37" i="6"/>
  <c r="E37"/>
  <c r="F36"/>
  <c r="E36"/>
  <c r="F35"/>
  <c r="E35"/>
  <c r="F33"/>
  <c r="E33"/>
  <c r="F32"/>
  <c r="E32"/>
  <c r="F31"/>
  <c r="E31"/>
  <c r="F12"/>
  <c r="E12"/>
  <c r="F11"/>
  <c r="E11"/>
  <c r="F10"/>
  <c r="E10"/>
  <c r="F9"/>
  <c r="E9"/>
  <c r="F7"/>
  <c r="E7"/>
  <c r="F5"/>
  <c r="E5"/>
  <c r="F4"/>
  <c r="E4"/>
  <c r="F3"/>
  <c r="E3"/>
  <c r="F38" i="5"/>
  <c r="E38"/>
  <c r="F37"/>
  <c r="E37"/>
  <c r="F36"/>
  <c r="E36"/>
  <c r="F34"/>
  <c r="E34"/>
  <c r="F33"/>
  <c r="E33"/>
  <c r="F32"/>
  <c r="E32"/>
  <c r="F12"/>
  <c r="E12"/>
  <c r="F11"/>
  <c r="E11"/>
  <c r="F10"/>
  <c r="E10"/>
  <c r="F9"/>
  <c r="E9"/>
  <c r="F7"/>
  <c r="E7"/>
  <c r="F5"/>
  <c r="E5"/>
  <c r="F4"/>
  <c r="E4"/>
  <c r="F3"/>
  <c r="E3"/>
  <c r="F30" i="4"/>
  <c r="E30"/>
  <c r="F28"/>
  <c r="E28"/>
  <c r="F8"/>
  <c r="E8"/>
  <c r="F7"/>
  <c r="E7"/>
  <c r="F4"/>
  <c r="E4"/>
  <c r="F3"/>
  <c r="E3"/>
  <c r="F27" i="3"/>
  <c r="E27"/>
  <c r="F26"/>
  <c r="E26"/>
  <c r="F25"/>
  <c r="E25"/>
  <c r="F5"/>
  <c r="E5"/>
  <c r="F4"/>
  <c r="E4"/>
  <c r="F3"/>
  <c r="E3"/>
  <c r="F38" i="2"/>
  <c r="E38"/>
  <c r="F37"/>
  <c r="E37"/>
  <c r="F36"/>
  <c r="E36"/>
  <c r="F34"/>
  <c r="E34"/>
  <c r="F33"/>
  <c r="E33"/>
  <c r="F32"/>
  <c r="E32"/>
  <c r="F12"/>
  <c r="E12"/>
  <c r="F11"/>
  <c r="E11"/>
  <c r="F10"/>
  <c r="E10"/>
  <c r="F9"/>
  <c r="E9"/>
  <c r="F7"/>
  <c r="E7"/>
  <c r="F5"/>
  <c r="E5"/>
  <c r="F4"/>
  <c r="E4"/>
  <c r="F3"/>
  <c r="E3"/>
  <c r="I12" i="1"/>
  <c r="F12"/>
  <c r="E12"/>
  <c r="I11"/>
  <c r="F11"/>
  <c r="E11"/>
  <c r="I10"/>
  <c r="F10"/>
  <c r="E10"/>
  <c r="I9"/>
  <c r="F9"/>
  <c r="E9"/>
  <c r="I7"/>
  <c r="F7"/>
  <c r="E7"/>
  <c r="I5"/>
  <c r="F5"/>
  <c r="E5"/>
  <c r="I4"/>
  <c r="F4"/>
  <c r="E4"/>
  <c r="F3"/>
  <c r="E3"/>
</calcChain>
</file>

<file path=xl/sharedStrings.xml><?xml version="1.0" encoding="utf-8"?>
<sst xmlns="http://schemas.openxmlformats.org/spreadsheetml/2006/main" count="524" uniqueCount="56">
  <si>
    <t>Lab ID</t>
  </si>
  <si>
    <t>Lab</t>
  </si>
  <si>
    <t>Reported Value</t>
  </si>
  <si>
    <t>MPV</t>
  </si>
  <si>
    <t>% Recovery</t>
  </si>
  <si>
    <t>Diff. From MPV</t>
  </si>
  <si>
    <t>Method</t>
  </si>
  <si>
    <t>Z Value</t>
  </si>
  <si>
    <t>Absolute Z Value</t>
  </si>
  <si>
    <t>NWML</t>
  </si>
  <si>
    <t>Colorimetric</t>
  </si>
  <si>
    <t>DCLS</t>
  </si>
  <si>
    <t>PADEP</t>
  </si>
  <si>
    <t>DHMH</t>
  </si>
  <si>
    <t>ODU</t>
  </si>
  <si>
    <t>CBL</t>
  </si>
  <si>
    <t>FairfaxDPW</t>
  </si>
  <si>
    <t>Horn Point</t>
  </si>
  <si>
    <t>Fairfax DPW</t>
  </si>
  <si>
    <t xml:space="preserve">Horn Point </t>
  </si>
  <si>
    <t>Absolute Z</t>
  </si>
  <si>
    <t>DNREC</t>
  </si>
  <si>
    <t xml:space="preserve">Absolute Z Value </t>
  </si>
  <si>
    <t>N-113    Spring 2012    Total Nitrogen (mg/L)     F-ps = 0.032</t>
  </si>
  <si>
    <t>OWML</t>
  </si>
  <si>
    <t>TN 113</t>
  </si>
  <si>
    <t>N-114    Spring 2012   Total Nitrogen (mg/L)     F-ps = 0.173</t>
  </si>
  <si>
    <t>TN 114</t>
  </si>
  <si>
    <t>N-113    Spring 2012   Ammonia (mg/L)     F-ps = 0.012</t>
  </si>
  <si>
    <t>N-114   Spring 2012    Ammonia (mg/L)     F-ps = 0.054</t>
  </si>
  <si>
    <t>NH3 113</t>
  </si>
  <si>
    <t>NH3 114</t>
  </si>
  <si>
    <t>N-113     Spring 2012   Ammonia + Organic Nitrogen (mg/L)    F-ps =0.036</t>
  </si>
  <si>
    <t>TKN 113</t>
  </si>
  <si>
    <t>N-114   Spring 2012    Ammonia + Organic Nitrogen (mg/L)    F-ps = 0.096</t>
  </si>
  <si>
    <t>N-113     Spring 2012    Nitrate as N (mg/L)    F-ps =0.006</t>
  </si>
  <si>
    <t>Other</t>
  </si>
  <si>
    <t>NO3 113</t>
  </si>
  <si>
    <t>N-114   Spring 2012   Nitrate as N (mg/L)    F-ps =0.054</t>
  </si>
  <si>
    <t>TKN 114</t>
  </si>
  <si>
    <t>NO3 114</t>
  </si>
  <si>
    <t>N-113    Spring 2012   Nitrite + Nitrate (mg/L)    F-ps = 0.005</t>
  </si>
  <si>
    <t>NO2+NO3 113</t>
  </si>
  <si>
    <t>N-114    Spring 2012    Nitrite + Nitrate (mg/L)    F-ps = 0.052</t>
  </si>
  <si>
    <t>NO2+NO3 114</t>
  </si>
  <si>
    <t>N-113   Spring 2012   Total Phosphorous (mg/L)    F-ps = 0.011</t>
  </si>
  <si>
    <t>TP 113</t>
  </si>
  <si>
    <t>N-114    Spring 2012   Total Phosphorous (mg/L)    F-ps = 0.044</t>
  </si>
  <si>
    <t>TP 114</t>
  </si>
  <si>
    <t>N-113    Spring 2012    Orthophosphate (mg/L)    F-ps =0.021</t>
  </si>
  <si>
    <t>PO4 113</t>
  </si>
  <si>
    <t>N-114    Spring 2012  Orthophosphate (mg/L)    F-ps =0.095</t>
  </si>
  <si>
    <t>PO4 114</t>
  </si>
  <si>
    <t>Abloute Z Value</t>
  </si>
  <si>
    <t>unsatisfactory</t>
  </si>
  <si>
    <t>marginal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</si>
</sst>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 2012 </a:t>
            </a:r>
            <a:r>
              <a:rPr lang="en-US" baseline="0"/>
              <a:t>Total Nitrogen (high)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Data'!$A$18:$A$25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 DPW</c:v>
                </c:pt>
                <c:pt idx="7">
                  <c:v>Horn Point</c:v>
                </c:pt>
              </c:strCache>
            </c:strRef>
          </c:cat>
          <c:val>
            <c:numRef>
              <c:f>'Graph Data'!$B$18:$B$25</c:f>
              <c:numCache>
                <c:formatCode>General</c:formatCode>
                <c:ptCount val="8"/>
                <c:pt idx="0">
                  <c:v>2.15</c:v>
                </c:pt>
                <c:pt idx="1">
                  <c:v>2.2599999999999998</c:v>
                </c:pt>
                <c:pt idx="2">
                  <c:v>2.2599999999999998</c:v>
                </c:pt>
                <c:pt idx="3">
                  <c:v>2.214</c:v>
                </c:pt>
                <c:pt idx="4">
                  <c:v>2.33</c:v>
                </c:pt>
                <c:pt idx="5">
                  <c:v>2.3260000000000001</c:v>
                </c:pt>
                <c:pt idx="6">
                  <c:v>1.99</c:v>
                </c:pt>
                <c:pt idx="7">
                  <c:v>2.2690000000000001</c:v>
                </c:pt>
              </c:numCache>
            </c:numRef>
          </c:val>
        </c:ser>
        <c:ser>
          <c:idx val="1"/>
          <c:order val="1"/>
          <c:tx>
            <c:strRef>
              <c:f>'Graph Data'!$C$17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Data'!$A$18:$A$25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 DPW</c:v>
                </c:pt>
                <c:pt idx="7">
                  <c:v>Horn Point</c:v>
                </c:pt>
              </c:strCache>
            </c:strRef>
          </c:cat>
          <c:val>
            <c:numRef>
              <c:f>'Graph Data'!$C$18:$C$25</c:f>
              <c:numCache>
                <c:formatCode>General</c:formatCode>
                <c:ptCount val="8"/>
                <c:pt idx="1">
                  <c:v>0.64</c:v>
                </c:pt>
                <c:pt idx="2">
                  <c:v>0.64</c:v>
                </c:pt>
                <c:pt idx="3">
                  <c:v>0.37</c:v>
                </c:pt>
                <c:pt idx="4">
                  <c:v>1.04</c:v>
                </c:pt>
                <c:pt idx="5">
                  <c:v>1.02</c:v>
                </c:pt>
                <c:pt idx="6">
                  <c:v>0.92</c:v>
                </c:pt>
                <c:pt idx="7">
                  <c:v>0.69</c:v>
                </c:pt>
              </c:numCache>
            </c:numRef>
          </c:val>
        </c:ser>
        <c:dLbls>
          <c:showVal val="1"/>
        </c:dLbls>
        <c:gapWidth val="133"/>
        <c:overlap val="-15"/>
        <c:axId val="75100160"/>
        <c:axId val="75101696"/>
      </c:barChart>
      <c:catAx>
        <c:axId val="75100160"/>
        <c:scaling>
          <c:orientation val="minMax"/>
        </c:scaling>
        <c:axPos val="b"/>
        <c:maj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75101696"/>
        <c:crosses val="autoZero"/>
        <c:auto val="1"/>
        <c:lblAlgn val="ctr"/>
        <c:lblOffset val="100"/>
      </c:catAx>
      <c:valAx>
        <c:axId val="751016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510016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</a:t>
            </a:r>
            <a:r>
              <a:rPr lang="en-US" baseline="0"/>
              <a:t> 2012</a:t>
            </a:r>
            <a:r>
              <a:rPr lang="en-US"/>
              <a:t> Nitrite</a:t>
            </a:r>
            <a:r>
              <a:rPr lang="en-US" baseline="0"/>
              <a:t> + Nitrate (high)</a:t>
            </a:r>
            <a:endParaRPr lang="en-US"/>
          </a:p>
        </c:rich>
      </c:tx>
      <c:layout>
        <c:manualLayout>
          <c:xMode val="edge"/>
          <c:yMode val="edge"/>
          <c:x val="0.16872493438320219"/>
          <c:y val="3.7037037037037056E-2"/>
        </c:manualLayout>
      </c:layout>
    </c:title>
    <c:plotArea>
      <c:layout>
        <c:manualLayout>
          <c:layoutTarget val="inner"/>
          <c:xMode val="edge"/>
          <c:yMode val="edge"/>
          <c:x val="4.7401312335958005E-2"/>
          <c:y val="0.20406277340332465"/>
          <c:w val="0.79054120734908184"/>
          <c:h val="0.6892166083406237"/>
        </c:manualLayout>
      </c:layout>
      <c:barChart>
        <c:barDir val="col"/>
        <c:grouping val="clustered"/>
        <c:ser>
          <c:idx val="0"/>
          <c:order val="0"/>
          <c:tx>
            <c:strRef>
              <c:f>'Graph Data'!$B$111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Data'!$A$112:$A$119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Data'!$B$112:$B$119</c:f>
              <c:numCache>
                <c:formatCode>General</c:formatCode>
                <c:ptCount val="8"/>
                <c:pt idx="0">
                  <c:v>1.1299999999999999</c:v>
                </c:pt>
                <c:pt idx="1">
                  <c:v>1.08</c:v>
                </c:pt>
                <c:pt idx="2">
                  <c:v>1.117</c:v>
                </c:pt>
                <c:pt idx="3">
                  <c:v>1.169</c:v>
                </c:pt>
                <c:pt idx="4">
                  <c:v>1.18</c:v>
                </c:pt>
                <c:pt idx="5">
                  <c:v>1.2250000000000001</c:v>
                </c:pt>
                <c:pt idx="6">
                  <c:v>1.1100000000000001</c:v>
                </c:pt>
                <c:pt idx="7">
                  <c:v>1.1439999999999999</c:v>
                </c:pt>
              </c:numCache>
            </c:numRef>
          </c:val>
        </c:ser>
        <c:ser>
          <c:idx val="1"/>
          <c:order val="1"/>
          <c:tx>
            <c:strRef>
              <c:f>'Graph Data'!$C$111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6"/>
              <c:layout>
                <c:manualLayout>
                  <c:x val="0"/>
                  <c:y val="1.38888888888889E-2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Data'!$A$112:$A$119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Data'!$C$112:$C$119</c:f>
              <c:numCache>
                <c:formatCode>General</c:formatCode>
                <c:ptCount val="8"/>
                <c:pt idx="1">
                  <c:v>0.96</c:v>
                </c:pt>
                <c:pt idx="2">
                  <c:v>0.25</c:v>
                </c:pt>
                <c:pt idx="3">
                  <c:v>0.75</c:v>
                </c:pt>
                <c:pt idx="4">
                  <c:v>0.96</c:v>
                </c:pt>
                <c:pt idx="5">
                  <c:v>1.83</c:v>
                </c:pt>
                <c:pt idx="6">
                  <c:v>0.38</c:v>
                </c:pt>
                <c:pt idx="7">
                  <c:v>0.27</c:v>
                </c:pt>
              </c:numCache>
            </c:numRef>
          </c:val>
        </c:ser>
        <c:dLbls>
          <c:showVal val="1"/>
        </c:dLbls>
        <c:gapWidth val="133"/>
        <c:overlap val="-15"/>
        <c:axId val="76549504"/>
        <c:axId val="76559488"/>
      </c:barChart>
      <c:catAx>
        <c:axId val="7654950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559488"/>
        <c:crosses val="autoZero"/>
        <c:auto val="1"/>
        <c:lblAlgn val="ctr"/>
        <c:lblOffset val="100"/>
      </c:catAx>
      <c:valAx>
        <c:axId val="76559488"/>
        <c:scaling>
          <c:orientation val="minMax"/>
          <c:max val="1.6"/>
        </c:scaling>
        <c:axPos val="l"/>
        <c:majorGridlines/>
        <c:numFmt formatCode="General" sourceLinked="1"/>
        <c:majorTickMark val="none"/>
        <c:tickLblPos val="nextTo"/>
        <c:crossAx val="76549504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Spring 2012 Total Phosphorus (high) 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Data'!$B$124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Data'!$A$125:$A$134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</c:strCache>
            </c:strRef>
          </c:cat>
          <c:val>
            <c:numRef>
              <c:f>'Graph Data'!$B$125:$B$134</c:f>
              <c:numCache>
                <c:formatCode>General</c:formatCode>
                <c:ptCount val="10"/>
                <c:pt idx="0">
                  <c:v>0.253</c:v>
                </c:pt>
                <c:pt idx="1">
                  <c:v>0.25900000000000001</c:v>
                </c:pt>
                <c:pt idx="2">
                  <c:v>0.248</c:v>
                </c:pt>
                <c:pt idx="3">
                  <c:v>0.23400000000000001</c:v>
                </c:pt>
                <c:pt idx="4">
                  <c:v>0.26</c:v>
                </c:pt>
                <c:pt idx="5">
                  <c:v>0.253</c:v>
                </c:pt>
                <c:pt idx="6">
                  <c:v>0.28599999999999998</c:v>
                </c:pt>
                <c:pt idx="7">
                  <c:v>0.2346</c:v>
                </c:pt>
                <c:pt idx="8">
                  <c:v>0.2452</c:v>
                </c:pt>
                <c:pt idx="9">
                  <c:v>0.255</c:v>
                </c:pt>
              </c:numCache>
            </c:numRef>
          </c:val>
        </c:ser>
        <c:ser>
          <c:idx val="1"/>
          <c:order val="1"/>
          <c:tx>
            <c:strRef>
              <c:f>'Graph Data'!$C$124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Data'!$A$125:$A$134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</c:strCache>
            </c:strRef>
          </c:cat>
          <c:val>
            <c:numRef>
              <c:f>'Graph Data'!$C$125:$C$134</c:f>
              <c:numCache>
                <c:formatCode>General</c:formatCode>
                <c:ptCount val="10"/>
                <c:pt idx="1">
                  <c:v>0.55000000000000004</c:v>
                </c:pt>
                <c:pt idx="2">
                  <c:v>0.45</c:v>
                </c:pt>
                <c:pt idx="3">
                  <c:v>1.73</c:v>
                </c:pt>
                <c:pt idx="4">
                  <c:v>0.64</c:v>
                </c:pt>
                <c:pt idx="5">
                  <c:v>0</c:v>
                </c:pt>
                <c:pt idx="6">
                  <c:v>3</c:v>
                </c:pt>
                <c:pt idx="7">
                  <c:v>1.67</c:v>
                </c:pt>
                <c:pt idx="8">
                  <c:v>0.71</c:v>
                </c:pt>
                <c:pt idx="9">
                  <c:v>0.18</c:v>
                </c:pt>
              </c:numCache>
            </c:numRef>
          </c:val>
        </c:ser>
        <c:dLbls>
          <c:showVal val="1"/>
        </c:dLbls>
        <c:gapWidth val="133"/>
        <c:overlap val="-15"/>
        <c:axId val="76700672"/>
        <c:axId val="76722944"/>
      </c:barChart>
      <c:catAx>
        <c:axId val="7670067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722944"/>
        <c:crosses val="autoZero"/>
        <c:auto val="1"/>
        <c:lblAlgn val="ctr"/>
        <c:lblOffset val="100"/>
      </c:catAx>
      <c:valAx>
        <c:axId val="76722944"/>
        <c:scaling>
          <c:orientation val="minMax"/>
          <c:max val="1"/>
        </c:scaling>
        <c:axPos val="l"/>
        <c:majorGridlines/>
        <c:numFmt formatCode="General" sourceLinked="1"/>
        <c:majorTickMark val="none"/>
        <c:tickLblPos val="nextTo"/>
        <c:crossAx val="76700672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 2012</a:t>
            </a:r>
            <a:r>
              <a:rPr lang="en-US" baseline="0"/>
              <a:t> Total Phosphorus (high)</a:t>
            </a:r>
            <a:endParaRPr lang="en-US"/>
          </a:p>
        </c:rich>
      </c:tx>
      <c:layout>
        <c:manualLayout>
          <c:xMode val="edge"/>
          <c:yMode val="edge"/>
          <c:x val="0.28959160104986897"/>
          <c:y val="0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Data'!$B$139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Data'!$A$140:$A$147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Data'!$B$140:$B$147</c:f>
              <c:numCache>
                <c:formatCode>General</c:formatCode>
                <c:ptCount val="8"/>
                <c:pt idx="0">
                  <c:v>1.07</c:v>
                </c:pt>
                <c:pt idx="1">
                  <c:v>1.08</c:v>
                </c:pt>
                <c:pt idx="2">
                  <c:v>1.07</c:v>
                </c:pt>
                <c:pt idx="3">
                  <c:v>1.1200000000000001</c:v>
                </c:pt>
                <c:pt idx="4">
                  <c:v>1.1499999999999999</c:v>
                </c:pt>
                <c:pt idx="5">
                  <c:v>1.0707</c:v>
                </c:pt>
                <c:pt idx="6">
                  <c:v>1.18</c:v>
                </c:pt>
                <c:pt idx="7">
                  <c:v>1.1180000000000001</c:v>
                </c:pt>
              </c:numCache>
            </c:numRef>
          </c:val>
        </c:ser>
        <c:ser>
          <c:idx val="1"/>
          <c:order val="1"/>
          <c:tx>
            <c:strRef>
              <c:f>'Graph Data'!$C$139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Data'!$A$140:$A$147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Data'!$C$140:$C$147</c:f>
              <c:numCache>
                <c:formatCode>General</c:formatCode>
                <c:ptCount val="8"/>
                <c:pt idx="1">
                  <c:v>0.23</c:v>
                </c:pt>
                <c:pt idx="2">
                  <c:v>0</c:v>
                </c:pt>
                <c:pt idx="3">
                  <c:v>1.1399999999999999</c:v>
                </c:pt>
                <c:pt idx="4">
                  <c:v>1.82</c:v>
                </c:pt>
                <c:pt idx="5">
                  <c:v>0.02</c:v>
                </c:pt>
                <c:pt idx="6">
                  <c:v>2.5</c:v>
                </c:pt>
                <c:pt idx="7">
                  <c:v>1.0900000000000001</c:v>
                </c:pt>
              </c:numCache>
            </c:numRef>
          </c:val>
        </c:ser>
        <c:dLbls>
          <c:showVal val="1"/>
        </c:dLbls>
        <c:gapWidth val="133"/>
        <c:overlap val="-15"/>
        <c:axId val="76638464"/>
        <c:axId val="76648448"/>
      </c:barChart>
      <c:catAx>
        <c:axId val="766384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648448"/>
        <c:crosses val="autoZero"/>
        <c:auto val="1"/>
        <c:lblAlgn val="ctr"/>
        <c:lblOffset val="100"/>
      </c:catAx>
      <c:valAx>
        <c:axId val="76648448"/>
        <c:scaling>
          <c:orientation val="minMax"/>
          <c:max val="1.6"/>
        </c:scaling>
        <c:axPos val="l"/>
        <c:majorGridlines/>
        <c:numFmt formatCode="General" sourceLinked="1"/>
        <c:majorTickMark val="none"/>
        <c:tickLblPos val="nextTo"/>
        <c:crossAx val="76638464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Spring 2012 Orthophosphate (low)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Data'!$B$152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Data'!$A$153:$A$163</c:f>
              <c:strCache>
                <c:ptCount val="11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  <c:pt idx="10">
                  <c:v>Horn Point</c:v>
                </c:pt>
              </c:strCache>
            </c:strRef>
          </c:cat>
          <c:val>
            <c:numRef>
              <c:f>'Graph Data'!$B$153:$B$163</c:f>
              <c:numCache>
                <c:formatCode>General</c:formatCode>
                <c:ptCount val="11"/>
                <c:pt idx="0">
                  <c:v>0.21199999999999999</c:v>
                </c:pt>
                <c:pt idx="1">
                  <c:v>0.20200000000000001</c:v>
                </c:pt>
                <c:pt idx="2">
                  <c:v>0.21199999999999999</c:v>
                </c:pt>
                <c:pt idx="3">
                  <c:v>0.20200000000000001</c:v>
                </c:pt>
                <c:pt idx="4">
                  <c:v>0.26</c:v>
                </c:pt>
                <c:pt idx="5">
                  <c:v>0.20200000000000001</c:v>
                </c:pt>
                <c:pt idx="6">
                  <c:v>0.24399999999999999</c:v>
                </c:pt>
                <c:pt idx="7">
                  <c:v>0.21870000000000001</c:v>
                </c:pt>
                <c:pt idx="8">
                  <c:v>0.22969999999999999</c:v>
                </c:pt>
                <c:pt idx="9">
                  <c:v>0.218</c:v>
                </c:pt>
                <c:pt idx="10">
                  <c:v>0.25080000000000002</c:v>
                </c:pt>
              </c:numCache>
            </c:numRef>
          </c:val>
        </c:ser>
        <c:ser>
          <c:idx val="1"/>
          <c:order val="1"/>
          <c:tx>
            <c:strRef>
              <c:f>'Graph Data'!$C$152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Data'!$A$153:$A$163</c:f>
              <c:strCache>
                <c:ptCount val="11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  <c:pt idx="10">
                  <c:v>Horn Point</c:v>
                </c:pt>
              </c:strCache>
            </c:strRef>
          </c:cat>
          <c:val>
            <c:numRef>
              <c:f>'Graph Data'!$C$153:$C$163</c:f>
              <c:numCache>
                <c:formatCode>General</c:formatCode>
                <c:ptCount val="11"/>
                <c:pt idx="1">
                  <c:v>0.48</c:v>
                </c:pt>
                <c:pt idx="2">
                  <c:v>0</c:v>
                </c:pt>
                <c:pt idx="3">
                  <c:v>0.48</c:v>
                </c:pt>
                <c:pt idx="4">
                  <c:v>2.29</c:v>
                </c:pt>
                <c:pt idx="5">
                  <c:v>0.48</c:v>
                </c:pt>
                <c:pt idx="6">
                  <c:v>1.52</c:v>
                </c:pt>
                <c:pt idx="7">
                  <c:v>0.32</c:v>
                </c:pt>
                <c:pt idx="8">
                  <c:v>0.84</c:v>
                </c:pt>
                <c:pt idx="9">
                  <c:v>0.28999999999999998</c:v>
                </c:pt>
                <c:pt idx="10">
                  <c:v>1.85</c:v>
                </c:pt>
              </c:numCache>
            </c:numRef>
          </c:val>
        </c:ser>
        <c:dLbls>
          <c:showVal val="1"/>
        </c:dLbls>
        <c:gapWidth val="133"/>
        <c:overlap val="-15"/>
        <c:axId val="76842880"/>
        <c:axId val="76844416"/>
      </c:barChart>
      <c:catAx>
        <c:axId val="768428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844416"/>
        <c:crosses val="autoZero"/>
        <c:auto val="1"/>
        <c:lblAlgn val="ctr"/>
        <c:lblOffset val="100"/>
      </c:catAx>
      <c:valAx>
        <c:axId val="76844416"/>
        <c:scaling>
          <c:orientation val="minMax"/>
          <c:max val="1"/>
        </c:scaling>
        <c:axPos val="l"/>
        <c:majorGridlines/>
        <c:numFmt formatCode="General" sourceLinked="1"/>
        <c:majorTickMark val="none"/>
        <c:tickLblPos val="nextTo"/>
        <c:crossAx val="7684288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</a:t>
            </a:r>
            <a:r>
              <a:rPr lang="en-US" baseline="0"/>
              <a:t> 2012</a:t>
            </a:r>
            <a:r>
              <a:rPr lang="en-US"/>
              <a:t> Orthophosphate (high)</a:t>
            </a:r>
            <a:r>
              <a:rPr lang="en-US" baseline="0"/>
              <a:t> 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Data'!$B$167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Data'!$A$168:$A$175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Data'!$B$168:$B$175</c:f>
              <c:numCache>
                <c:formatCode>General</c:formatCode>
                <c:ptCount val="8"/>
                <c:pt idx="0">
                  <c:v>1.05</c:v>
                </c:pt>
                <c:pt idx="1">
                  <c:v>0.88500000000000001</c:v>
                </c:pt>
                <c:pt idx="2">
                  <c:v>1.08</c:v>
                </c:pt>
                <c:pt idx="3">
                  <c:v>1.0629999999999999</c:v>
                </c:pt>
                <c:pt idx="4">
                  <c:v>1.07</c:v>
                </c:pt>
                <c:pt idx="5">
                  <c:v>1.073</c:v>
                </c:pt>
                <c:pt idx="6">
                  <c:v>1.06</c:v>
                </c:pt>
                <c:pt idx="7">
                  <c:v>1.1303000000000001</c:v>
                </c:pt>
              </c:numCache>
            </c:numRef>
          </c:val>
        </c:ser>
        <c:ser>
          <c:idx val="1"/>
          <c:order val="1"/>
          <c:tx>
            <c:strRef>
              <c:f>'Graph Data'!$C$167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3"/>
              <c:layout>
                <c:manualLayout>
                  <c:x val="0"/>
                  <c:y val="9.2592592592592692E-3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Data'!$A$168:$A$175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Data'!$C$168:$C$175</c:f>
              <c:numCache>
                <c:formatCode>General</c:formatCode>
                <c:ptCount val="8"/>
                <c:pt idx="1">
                  <c:v>1.74</c:v>
                </c:pt>
                <c:pt idx="2">
                  <c:v>0.32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0.24</c:v>
                </c:pt>
                <c:pt idx="6">
                  <c:v>0.11</c:v>
                </c:pt>
                <c:pt idx="7">
                  <c:v>0.85</c:v>
                </c:pt>
              </c:numCache>
            </c:numRef>
          </c:val>
        </c:ser>
        <c:dLbls>
          <c:showVal val="1"/>
        </c:dLbls>
        <c:gapWidth val="133"/>
        <c:overlap val="-15"/>
        <c:axId val="76756480"/>
        <c:axId val="76758016"/>
      </c:barChart>
      <c:catAx>
        <c:axId val="767564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758016"/>
        <c:crosses val="autoZero"/>
        <c:auto val="1"/>
        <c:lblAlgn val="ctr"/>
        <c:lblOffset val="100"/>
      </c:catAx>
      <c:valAx>
        <c:axId val="76758016"/>
        <c:scaling>
          <c:orientation val="minMax"/>
          <c:max val="1.5"/>
        </c:scaling>
        <c:axPos val="l"/>
        <c:majorGridlines/>
        <c:numFmt formatCode="General" sourceLinked="1"/>
        <c:majorTickMark val="none"/>
        <c:tickLblPos val="nextTo"/>
        <c:crossAx val="7675648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 2012 Total Nitrogen (low)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Data'!$A$3:$A$13</c:f>
              <c:strCache>
                <c:ptCount val="11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  <c:pt idx="10">
                  <c:v>Horn Point</c:v>
                </c:pt>
              </c:strCache>
            </c:strRef>
          </c:cat>
          <c:val>
            <c:numRef>
              <c:f>'Graph Data'!$B$3:$B$13</c:f>
              <c:numCache>
                <c:formatCode>General</c:formatCode>
                <c:ptCount val="11"/>
                <c:pt idx="0">
                  <c:v>0.34899999999999998</c:v>
                </c:pt>
                <c:pt idx="1">
                  <c:v>0.35299999999999998</c:v>
                </c:pt>
                <c:pt idx="2">
                  <c:v>0.34599999999999997</c:v>
                </c:pt>
                <c:pt idx="3">
                  <c:v>0.3</c:v>
                </c:pt>
                <c:pt idx="4">
                  <c:v>0.36</c:v>
                </c:pt>
                <c:pt idx="5">
                  <c:v>0.34100000000000003</c:v>
                </c:pt>
                <c:pt idx="6">
                  <c:v>0.38600000000000001</c:v>
                </c:pt>
                <c:pt idx="7">
                  <c:v>0.32900000000000001</c:v>
                </c:pt>
                <c:pt idx="8">
                  <c:v>0.34499999999999997</c:v>
                </c:pt>
                <c:pt idx="9">
                  <c:v>0.379</c:v>
                </c:pt>
                <c:pt idx="10">
                  <c:v>0.34499999999999997</c:v>
                </c:pt>
              </c:numCache>
            </c:numRef>
          </c:val>
        </c:ser>
        <c:ser>
          <c:idx val="1"/>
          <c:order val="1"/>
          <c:tx>
            <c:strRef>
              <c:f>'Graph Data'!$C$2</c:f>
              <c:strCache>
                <c:ptCount val="1"/>
                <c:pt idx="0">
                  <c:v>Absolute Z Value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Data'!$A$3:$A$13</c:f>
              <c:strCache>
                <c:ptCount val="11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  <c:pt idx="10">
                  <c:v>Horn Point</c:v>
                </c:pt>
              </c:strCache>
            </c:strRef>
          </c:cat>
          <c:val>
            <c:numRef>
              <c:f>'Graph Data'!$C$3:$C$13</c:f>
              <c:numCache>
                <c:formatCode>General</c:formatCode>
                <c:ptCount val="11"/>
                <c:pt idx="1">
                  <c:v>0.13</c:v>
                </c:pt>
                <c:pt idx="2">
                  <c:v>0.09</c:v>
                </c:pt>
                <c:pt idx="3">
                  <c:v>1.53</c:v>
                </c:pt>
                <c:pt idx="4">
                  <c:v>0.34</c:v>
                </c:pt>
                <c:pt idx="5">
                  <c:v>0.25</c:v>
                </c:pt>
                <c:pt idx="6">
                  <c:v>1.1599999999999999</c:v>
                </c:pt>
                <c:pt idx="7">
                  <c:v>0.62</c:v>
                </c:pt>
                <c:pt idx="8">
                  <c:v>0.13</c:v>
                </c:pt>
                <c:pt idx="9">
                  <c:v>0.94</c:v>
                </c:pt>
                <c:pt idx="10">
                  <c:v>0.13</c:v>
                </c:pt>
              </c:numCache>
            </c:numRef>
          </c:val>
        </c:ser>
        <c:dLbls>
          <c:showVal val="1"/>
        </c:dLbls>
        <c:gapWidth val="132"/>
        <c:overlap val="-15"/>
        <c:axId val="75508736"/>
        <c:axId val="75526912"/>
      </c:barChart>
      <c:catAx>
        <c:axId val="755087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526912"/>
        <c:crosses val="autoZero"/>
        <c:auto val="1"/>
        <c:lblAlgn val="ctr"/>
        <c:lblOffset val="100"/>
      </c:catAx>
      <c:valAx>
        <c:axId val="75526912"/>
        <c:scaling>
          <c:orientation val="minMax"/>
          <c:max val="1"/>
        </c:scaling>
        <c:axPos val="l"/>
        <c:majorGridlines/>
        <c:numFmt formatCode="General" sourceLinked="1"/>
        <c:majorTickMark val="none"/>
        <c:tickLblPos val="nextTo"/>
        <c:crossAx val="7550873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</a:t>
            </a:r>
            <a:r>
              <a:rPr lang="en-US" baseline="0"/>
              <a:t> 2012</a:t>
            </a:r>
            <a:r>
              <a:rPr lang="en-US"/>
              <a:t> Ammonia (low)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3.9412973756590641E-2"/>
          <c:y val="0.1901738845144357"/>
          <c:w val="0.78869213227287371"/>
          <c:h val="0.54562007874015761"/>
        </c:manualLayout>
      </c:layout>
      <c:barChart>
        <c:barDir val="col"/>
        <c:grouping val="clustered"/>
        <c:ser>
          <c:idx val="0"/>
          <c:order val="0"/>
          <c:tx>
            <c:strRef>
              <c:f>'Graph Data'!$B$30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Data'!$A$31:$A$40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</c:strCache>
            </c:strRef>
          </c:cat>
          <c:val>
            <c:numRef>
              <c:f>'Graph Data'!$B$31:$B$40</c:f>
              <c:numCache>
                <c:formatCode>General</c:formatCode>
                <c:ptCount val="10"/>
                <c:pt idx="0">
                  <c:v>0.20699999999999999</c:v>
                </c:pt>
                <c:pt idx="1">
                  <c:v>0.20100000000000001</c:v>
                </c:pt>
                <c:pt idx="2">
                  <c:v>0.20699999999999999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0.249</c:v>
                </c:pt>
                <c:pt idx="7">
                  <c:v>0.2051</c:v>
                </c:pt>
                <c:pt idx="8">
                  <c:v>0.20399999999999999</c:v>
                </c:pt>
                <c:pt idx="9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'Graph Data'!$C$30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3"/>
              <c:delete val="1"/>
            </c:dLbl>
            <c:dLbl>
              <c:idx val="7"/>
              <c:layout>
                <c:manualLayout>
                  <c:x val="3.3627574611181182E-3"/>
                  <c:y val="-1.2249927092446777E-2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Data'!$A$31:$A$40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</c:strCache>
            </c:strRef>
          </c:cat>
          <c:val>
            <c:numRef>
              <c:f>'Graph Data'!$C$31:$C$40</c:f>
              <c:numCache>
                <c:formatCode>General</c:formatCode>
                <c:ptCount val="10"/>
                <c:pt idx="1">
                  <c:v>0.5</c:v>
                </c:pt>
                <c:pt idx="2">
                  <c:v>0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3.5</c:v>
                </c:pt>
                <c:pt idx="7">
                  <c:v>0.16</c:v>
                </c:pt>
                <c:pt idx="8">
                  <c:v>0.25</c:v>
                </c:pt>
                <c:pt idx="9">
                  <c:v>0.57999999999999996</c:v>
                </c:pt>
              </c:numCache>
            </c:numRef>
          </c:val>
        </c:ser>
        <c:dLbls>
          <c:showVal val="1"/>
        </c:dLbls>
        <c:gapWidth val="133"/>
        <c:overlap val="-15"/>
        <c:axId val="76054528"/>
        <c:axId val="76056064"/>
      </c:barChart>
      <c:catAx>
        <c:axId val="7605452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056064"/>
        <c:crosses val="autoZero"/>
        <c:auto val="1"/>
        <c:lblAlgn val="ctr"/>
        <c:lblOffset val="100"/>
      </c:catAx>
      <c:valAx>
        <c:axId val="76056064"/>
        <c:scaling>
          <c:orientation val="minMax"/>
          <c:max val="0.8"/>
        </c:scaling>
        <c:axPos val="l"/>
        <c:majorGridlines/>
        <c:numFmt formatCode="General" sourceLinked="1"/>
        <c:majorTickMark val="none"/>
        <c:tickLblPos val="nextTo"/>
        <c:crossAx val="7605452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Spring 2012 Ammonia (high)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Data'!$B$45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Data'!$A$46:$A$53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Data'!$B$46:$B$53</c:f>
              <c:numCache>
                <c:formatCode>General</c:formatCode>
                <c:ptCount val="8"/>
                <c:pt idx="0">
                  <c:v>0.92700000000000005</c:v>
                </c:pt>
                <c:pt idx="1">
                  <c:v>0.82</c:v>
                </c:pt>
                <c:pt idx="2">
                  <c:v>0.93</c:v>
                </c:pt>
                <c:pt idx="3">
                  <c:v>0.95499999999999996</c:v>
                </c:pt>
                <c:pt idx="4">
                  <c:v>0.95599999999999996</c:v>
                </c:pt>
                <c:pt idx="5">
                  <c:v>0.99299999999999999</c:v>
                </c:pt>
                <c:pt idx="6">
                  <c:v>0.89100000000000001</c:v>
                </c:pt>
                <c:pt idx="7">
                  <c:v>0.94599999999999995</c:v>
                </c:pt>
              </c:numCache>
            </c:numRef>
          </c:val>
        </c:ser>
        <c:ser>
          <c:idx val="1"/>
          <c:order val="1"/>
          <c:tx>
            <c:strRef>
              <c:f>'Graph Data'!$C$45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Data'!$A$46:$A$53</c:f>
              <c:strCache>
                <c:ptCount val="8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'Graph Data'!$C$46:$C$53</c:f>
              <c:numCache>
                <c:formatCode>General</c:formatCode>
                <c:ptCount val="8"/>
                <c:pt idx="1">
                  <c:v>1.98</c:v>
                </c:pt>
                <c:pt idx="2">
                  <c:v>0.06</c:v>
                </c:pt>
                <c:pt idx="3">
                  <c:v>0.52</c:v>
                </c:pt>
                <c:pt idx="4">
                  <c:v>0.54</c:v>
                </c:pt>
                <c:pt idx="5">
                  <c:v>1.22</c:v>
                </c:pt>
                <c:pt idx="6">
                  <c:v>0.67</c:v>
                </c:pt>
                <c:pt idx="7">
                  <c:v>0.35</c:v>
                </c:pt>
              </c:numCache>
            </c:numRef>
          </c:val>
        </c:ser>
        <c:dLbls>
          <c:showVal val="1"/>
        </c:dLbls>
        <c:gapWidth val="133"/>
        <c:overlap val="-15"/>
        <c:axId val="75934720"/>
        <c:axId val="75977472"/>
      </c:barChart>
      <c:catAx>
        <c:axId val="759347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5977472"/>
        <c:crosses val="autoZero"/>
        <c:auto val="1"/>
        <c:lblAlgn val="ctr"/>
        <c:lblOffset val="100"/>
      </c:catAx>
      <c:valAx>
        <c:axId val="75977472"/>
        <c:scaling>
          <c:orientation val="minMax"/>
          <c:max val="1.5"/>
        </c:scaling>
        <c:axPos val="l"/>
        <c:majorGridlines/>
        <c:numFmt formatCode="General" sourceLinked="1"/>
        <c:majorTickMark val="none"/>
        <c:tickLblPos val="nextTo"/>
        <c:crossAx val="7593472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Spring 2012 TKN (low) </a:t>
            </a:r>
            <a:endParaRPr lang="en-US"/>
          </a:p>
        </c:rich>
      </c:tx>
      <c:layout>
        <c:manualLayout>
          <c:xMode val="edge"/>
          <c:yMode val="edge"/>
          <c:x val="0.27426352296680218"/>
          <c:y val="2.777777777777781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Data'!$B$58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dLbl>
              <c:idx val="3"/>
              <c:layout>
                <c:manualLayout>
                  <c:x val="-5.0441361916771796E-3"/>
                  <c:y val="1.3888888888888907E-2"/>
                </c:manualLayout>
              </c:layout>
              <c:spPr>
                <a:ln>
                  <a:prstDash val="sysDot"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n-US"/>
                </a:p>
              </c:txPr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Data'!$A$59:$A$62</c:f>
              <c:strCache>
                <c:ptCount val="4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FairfaxDPW</c:v>
                </c:pt>
              </c:strCache>
            </c:strRef>
          </c:cat>
          <c:val>
            <c:numRef>
              <c:f>'Graph Data'!$B$59:$B$62</c:f>
              <c:numCache>
                <c:formatCode>General</c:formatCode>
                <c:ptCount val="4"/>
                <c:pt idx="0">
                  <c:v>0.25800000000000001</c:v>
                </c:pt>
                <c:pt idx="1">
                  <c:v>0.26600000000000001</c:v>
                </c:pt>
                <c:pt idx="2">
                  <c:v>0.25</c:v>
                </c:pt>
                <c:pt idx="3">
                  <c:v>0.27500000000000002</c:v>
                </c:pt>
              </c:numCache>
            </c:numRef>
          </c:val>
        </c:ser>
        <c:ser>
          <c:idx val="1"/>
          <c:order val="1"/>
          <c:tx>
            <c:strRef>
              <c:f>'Graph Data'!$C$58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3"/>
              <c:layout>
                <c:manualLayout>
                  <c:x val="6.7255149222362294E-3"/>
                  <c:y val="-1.3888888888888907E-2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Data'!$A$59:$A$62</c:f>
              <c:strCache>
                <c:ptCount val="4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FairfaxDPW</c:v>
                </c:pt>
              </c:strCache>
            </c:strRef>
          </c:cat>
          <c:val>
            <c:numRef>
              <c:f>'Graph Data'!$C$59:$C$62</c:f>
              <c:numCache>
                <c:formatCode>General</c:formatCode>
                <c:ptCount val="4"/>
                <c:pt idx="1">
                  <c:v>0.22</c:v>
                </c:pt>
                <c:pt idx="2">
                  <c:v>0.22</c:v>
                </c:pt>
                <c:pt idx="3">
                  <c:v>0.47</c:v>
                </c:pt>
              </c:numCache>
            </c:numRef>
          </c:val>
        </c:ser>
        <c:gapWidth val="133"/>
        <c:overlap val="-15"/>
        <c:axId val="76090368"/>
        <c:axId val="76096256"/>
      </c:barChart>
      <c:catAx>
        <c:axId val="760903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096256"/>
        <c:crosses val="autoZero"/>
        <c:auto val="1"/>
        <c:lblAlgn val="ctr"/>
        <c:lblOffset val="100"/>
      </c:catAx>
      <c:valAx>
        <c:axId val="76096256"/>
        <c:scaling>
          <c:orientation val="minMax"/>
          <c:max val="0.5"/>
        </c:scaling>
        <c:axPos val="l"/>
        <c:majorGridlines/>
        <c:numFmt formatCode="General" sourceLinked="1"/>
        <c:majorTickMark val="none"/>
        <c:tickLblPos val="nextTo"/>
        <c:crossAx val="7609036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 2012 TKN (high)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659365306609402E-2"/>
          <c:y val="0.19480349047278192"/>
          <c:w val="0.78869213227287371"/>
          <c:h val="0.6892166083406237"/>
        </c:manualLayout>
      </c:layout>
      <c:barChart>
        <c:barDir val="col"/>
        <c:grouping val="clustered"/>
        <c:ser>
          <c:idx val="0"/>
          <c:order val="0"/>
          <c:tx>
            <c:strRef>
              <c:f>'Graph Data'!$B$67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Data'!$A$68:$A$71</c:f>
              <c:strCache>
                <c:ptCount val="4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FairfaxDPW</c:v>
                </c:pt>
              </c:strCache>
            </c:strRef>
          </c:cat>
          <c:val>
            <c:numRef>
              <c:f>'Graph Data'!$B$68:$B$71</c:f>
              <c:numCache>
                <c:formatCode>General</c:formatCode>
                <c:ptCount val="4"/>
                <c:pt idx="0">
                  <c:v>1.03</c:v>
                </c:pt>
                <c:pt idx="1">
                  <c:v>1.0900000000000001</c:v>
                </c:pt>
                <c:pt idx="2">
                  <c:v>1.05</c:v>
                </c:pt>
                <c:pt idx="3">
                  <c:v>0.879</c:v>
                </c:pt>
              </c:numCache>
            </c:numRef>
          </c:val>
        </c:ser>
        <c:ser>
          <c:idx val="1"/>
          <c:order val="1"/>
          <c:tx>
            <c:strRef>
              <c:f>'Graph Data'!$C$67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Data'!$A$68:$A$71</c:f>
              <c:strCache>
                <c:ptCount val="4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FairfaxDPW</c:v>
                </c:pt>
              </c:strCache>
            </c:strRef>
          </c:cat>
          <c:val>
            <c:numRef>
              <c:f>'Graph Data'!$C$68:$C$71</c:f>
              <c:numCache>
                <c:formatCode>General</c:formatCode>
                <c:ptCount val="4"/>
                <c:pt idx="1">
                  <c:v>0.63</c:v>
                </c:pt>
                <c:pt idx="2">
                  <c:v>0.21</c:v>
                </c:pt>
                <c:pt idx="3">
                  <c:v>1.57</c:v>
                </c:pt>
              </c:numCache>
            </c:numRef>
          </c:val>
        </c:ser>
        <c:dLbls>
          <c:showVal val="1"/>
        </c:dLbls>
        <c:gapWidth val="133"/>
        <c:overlap val="-15"/>
        <c:axId val="76126464"/>
        <c:axId val="76156928"/>
      </c:barChart>
      <c:catAx>
        <c:axId val="761264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156928"/>
        <c:crosses val="autoZero"/>
        <c:auto val="1"/>
        <c:lblAlgn val="ctr"/>
        <c:lblOffset val="100"/>
      </c:catAx>
      <c:valAx>
        <c:axId val="76156928"/>
        <c:scaling>
          <c:orientation val="minMax"/>
          <c:max val="1.3"/>
          <c:min val="0"/>
        </c:scaling>
        <c:axPos val="l"/>
        <c:majorGridlines/>
        <c:numFmt formatCode="General" sourceLinked="1"/>
        <c:majorTickMark val="none"/>
        <c:tickLblPos val="nextTo"/>
        <c:crossAx val="76126464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Spring 2012 Nitrate (low)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Data'!$B$76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Data'!$A$77:$A$82</c:f>
              <c:strCache>
                <c:ptCount val="6"/>
                <c:pt idx="0">
                  <c:v>MPV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'Graph Data'!$B$77:$B$82</c:f>
              <c:numCache>
                <c:formatCode>General</c:formatCode>
                <c:ptCount val="6"/>
                <c:pt idx="0">
                  <c:v>0.107</c:v>
                </c:pt>
                <c:pt idx="1">
                  <c:v>0.107</c:v>
                </c:pt>
                <c:pt idx="2">
                  <c:v>0.1</c:v>
                </c:pt>
                <c:pt idx="3">
                  <c:v>0.11</c:v>
                </c:pt>
                <c:pt idx="4">
                  <c:v>0.109</c:v>
                </c:pt>
                <c:pt idx="5">
                  <c:v>0.1071</c:v>
                </c:pt>
              </c:numCache>
            </c:numRef>
          </c:val>
        </c:ser>
        <c:ser>
          <c:idx val="1"/>
          <c:order val="1"/>
          <c:tx>
            <c:strRef>
              <c:f>'Graph Data'!$C$76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Data'!$A$77:$A$82</c:f>
              <c:strCache>
                <c:ptCount val="6"/>
                <c:pt idx="0">
                  <c:v>MPV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'Graph Data'!$C$77:$C$82</c:f>
              <c:numCache>
                <c:formatCode>General</c:formatCode>
                <c:ptCount val="6"/>
                <c:pt idx="1">
                  <c:v>0</c:v>
                </c:pt>
                <c:pt idx="2">
                  <c:v>1.17</c:v>
                </c:pt>
                <c:pt idx="3">
                  <c:v>0.5</c:v>
                </c:pt>
                <c:pt idx="4">
                  <c:v>0.33</c:v>
                </c:pt>
                <c:pt idx="5">
                  <c:v>0.02</c:v>
                </c:pt>
              </c:numCache>
            </c:numRef>
          </c:val>
        </c:ser>
        <c:dLbls>
          <c:showVal val="1"/>
        </c:dLbls>
        <c:gapWidth val="133"/>
        <c:overlap val="-15"/>
        <c:axId val="76305920"/>
        <c:axId val="76307456"/>
      </c:barChart>
      <c:catAx>
        <c:axId val="763059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307456"/>
        <c:crosses val="autoZero"/>
        <c:auto val="1"/>
        <c:lblAlgn val="ctr"/>
        <c:lblOffset val="100"/>
      </c:catAx>
      <c:valAx>
        <c:axId val="76307456"/>
        <c:scaling>
          <c:orientation val="minMax"/>
          <c:max val="0.60000000000000042"/>
        </c:scaling>
        <c:axPos val="l"/>
        <c:majorGridlines/>
        <c:numFmt formatCode="General" sourceLinked="1"/>
        <c:majorTickMark val="none"/>
        <c:tickLblPos val="nextTo"/>
        <c:crossAx val="7630592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Spring 2012 Nitrate (high)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'Graph Data'!$B$87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Data'!$A$88:$A$91</c:f>
              <c:strCache>
                <c:ptCount val="4"/>
                <c:pt idx="0">
                  <c:v>MPV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'Graph Data'!$B$88:$B$91</c:f>
              <c:numCache>
                <c:formatCode>General</c:formatCode>
                <c:ptCount val="4"/>
                <c:pt idx="0">
                  <c:v>0.95</c:v>
                </c:pt>
                <c:pt idx="1">
                  <c:v>0.92900000000000005</c:v>
                </c:pt>
                <c:pt idx="2">
                  <c:v>1.01</c:v>
                </c:pt>
                <c:pt idx="3">
                  <c:v>0.95699999999999996</c:v>
                </c:pt>
              </c:numCache>
            </c:numRef>
          </c:val>
        </c:ser>
        <c:ser>
          <c:idx val="1"/>
          <c:order val="1"/>
          <c:tx>
            <c:strRef>
              <c:f>'Graph Data'!$C$87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'Graph Data'!$A$88:$A$91</c:f>
              <c:strCache>
                <c:ptCount val="4"/>
                <c:pt idx="0">
                  <c:v>MPV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'Graph Data'!$C$88:$C$91</c:f>
              <c:numCache>
                <c:formatCode>General</c:formatCode>
                <c:ptCount val="4"/>
                <c:pt idx="1">
                  <c:v>0.39</c:v>
                </c:pt>
                <c:pt idx="2">
                  <c:v>1.1100000000000001</c:v>
                </c:pt>
                <c:pt idx="3">
                  <c:v>0.13</c:v>
                </c:pt>
              </c:numCache>
            </c:numRef>
          </c:val>
        </c:ser>
        <c:dLbls>
          <c:showVal val="1"/>
        </c:dLbls>
        <c:gapWidth val="133"/>
        <c:overlap val="-15"/>
        <c:axId val="76346112"/>
        <c:axId val="76347648"/>
      </c:barChart>
      <c:catAx>
        <c:axId val="7634611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347648"/>
        <c:crosses val="autoZero"/>
        <c:auto val="1"/>
        <c:lblAlgn val="ctr"/>
        <c:lblOffset val="100"/>
      </c:catAx>
      <c:valAx>
        <c:axId val="763476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6346112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Spring</a:t>
            </a:r>
            <a:r>
              <a:rPr lang="en-US" baseline="0"/>
              <a:t> 2012</a:t>
            </a:r>
            <a:r>
              <a:rPr lang="en-US"/>
              <a:t> Nitrite + Nitrate (low) </a:t>
            </a:r>
          </a:p>
        </c:rich>
      </c:tx>
      <c:layout>
        <c:manualLayout>
          <c:xMode val="edge"/>
          <c:yMode val="edge"/>
          <c:x val="0.20982740793764421"/>
          <c:y val="8.3594566353187207E-3"/>
        </c:manualLayout>
      </c:layout>
    </c:title>
    <c:plotArea>
      <c:layout>
        <c:manualLayout>
          <c:layoutTarget val="inner"/>
          <c:xMode val="edge"/>
          <c:yMode val="edge"/>
          <c:x val="3.9462605053156234E-2"/>
          <c:y val="0.14850721784776924"/>
          <c:w val="0.78842546196876906"/>
          <c:h val="0.54562007874015761"/>
        </c:manualLayout>
      </c:layout>
      <c:barChart>
        <c:barDir val="col"/>
        <c:grouping val="clustered"/>
        <c:ser>
          <c:idx val="0"/>
          <c:order val="0"/>
          <c:tx>
            <c:strRef>
              <c:f>'Graph Data'!$B$96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002060"/>
              </a:solidFill>
            </c:spPr>
          </c:dPt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'Graph Data'!$A$97:$A$106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</c:strCache>
            </c:strRef>
          </c:cat>
          <c:val>
            <c:numRef>
              <c:f>'Graph Data'!$B$97:$B$106</c:f>
              <c:numCache>
                <c:formatCode>General</c:formatCode>
                <c:ptCount val="10"/>
                <c:pt idx="0">
                  <c:v>0.107</c:v>
                </c:pt>
                <c:pt idx="1">
                  <c:v>0.10100000000000001</c:v>
                </c:pt>
                <c:pt idx="2">
                  <c:v>0.107</c:v>
                </c:pt>
                <c:pt idx="3">
                  <c:v>0.1</c:v>
                </c:pt>
                <c:pt idx="4">
                  <c:v>0.11</c:v>
                </c:pt>
                <c:pt idx="5">
                  <c:v>0.113</c:v>
                </c:pt>
                <c:pt idx="6">
                  <c:v>0.109</c:v>
                </c:pt>
                <c:pt idx="7">
                  <c:v>0.1074</c:v>
                </c:pt>
                <c:pt idx="8">
                  <c:v>0.1081</c:v>
                </c:pt>
                <c:pt idx="9">
                  <c:v>0.104</c:v>
                </c:pt>
              </c:numCache>
            </c:numRef>
          </c:val>
        </c:ser>
        <c:ser>
          <c:idx val="1"/>
          <c:order val="1"/>
          <c:tx>
            <c:strRef>
              <c:f>'Graph Data'!$C$96</c:f>
              <c:strCache>
                <c:ptCount val="1"/>
                <c:pt idx="0">
                  <c:v>Absolute Z</c:v>
                </c:pt>
              </c:strCache>
            </c:strRef>
          </c:tx>
          <c:spPr>
            <a:solidFill>
              <a:srgbClr val="00B050"/>
            </a:solidFill>
          </c:spPr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'Graph Data'!$A$97:$A$106</c:f>
              <c:strCache>
                <c:ptCount val="10"/>
                <c:pt idx="0">
                  <c:v>MPV</c:v>
                </c:pt>
                <c:pt idx="1">
                  <c:v>NWML</c:v>
                </c:pt>
                <c:pt idx="2">
                  <c:v>DCLS</c:v>
                </c:pt>
                <c:pt idx="3">
                  <c:v>PADEP</c:v>
                </c:pt>
                <c:pt idx="4">
                  <c:v>OWML</c:v>
                </c:pt>
                <c:pt idx="5">
                  <c:v>DHMH</c:v>
                </c:pt>
                <c:pt idx="6">
                  <c:v>DNREC</c:v>
                </c:pt>
                <c:pt idx="7">
                  <c:v>ODU</c:v>
                </c:pt>
                <c:pt idx="8">
                  <c:v>CBL</c:v>
                </c:pt>
                <c:pt idx="9">
                  <c:v>FairfaxDPW</c:v>
                </c:pt>
              </c:strCache>
            </c:strRef>
          </c:cat>
          <c:val>
            <c:numRef>
              <c:f>'Graph Data'!$C$97:$C$106</c:f>
              <c:numCache>
                <c:formatCode>General</c:formatCode>
                <c:ptCount val="10"/>
                <c:pt idx="1">
                  <c:v>1.2</c:v>
                </c:pt>
                <c:pt idx="2">
                  <c:v>0</c:v>
                </c:pt>
                <c:pt idx="3">
                  <c:v>1.4</c:v>
                </c:pt>
                <c:pt idx="4">
                  <c:v>0.6</c:v>
                </c:pt>
                <c:pt idx="5">
                  <c:v>1.2</c:v>
                </c:pt>
                <c:pt idx="6">
                  <c:v>0.4</c:v>
                </c:pt>
                <c:pt idx="7">
                  <c:v>0.08</c:v>
                </c:pt>
                <c:pt idx="8">
                  <c:v>0.22</c:v>
                </c:pt>
                <c:pt idx="9">
                  <c:v>0.6</c:v>
                </c:pt>
              </c:numCache>
            </c:numRef>
          </c:val>
        </c:ser>
        <c:dLbls>
          <c:showVal val="1"/>
        </c:dLbls>
        <c:gapWidth val="133"/>
        <c:overlap val="-15"/>
        <c:axId val="76415360"/>
        <c:axId val="76416896"/>
      </c:barChart>
      <c:catAx>
        <c:axId val="7641536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6416896"/>
        <c:crosses val="autoZero"/>
        <c:auto val="1"/>
        <c:lblAlgn val="ctr"/>
        <c:lblOffset val="100"/>
      </c:catAx>
      <c:valAx>
        <c:axId val="76416896"/>
        <c:scaling>
          <c:orientation val="minMax"/>
          <c:max val="0.8"/>
          <c:min val="0"/>
        </c:scaling>
        <c:axPos val="l"/>
        <c:majorGridlines/>
        <c:numFmt formatCode="General" sourceLinked="1"/>
        <c:majorTickMark val="none"/>
        <c:tickLblPos val="nextTo"/>
        <c:crossAx val="7641536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41</xdr:row>
      <xdr:rowOff>171449</xdr:rowOff>
    </xdr:from>
    <xdr:to>
      <xdr:col>11</xdr:col>
      <xdr:colOff>419100</xdr:colOff>
      <xdr:row>59</xdr:row>
      <xdr:rowOff>47624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438149</xdr:colOff>
      <xdr:row>46</xdr:row>
      <xdr:rowOff>85725</xdr:rowOff>
    </xdr:from>
    <xdr:to>
      <xdr:col>9</xdr:col>
      <xdr:colOff>434339</xdr:colOff>
      <xdr:row>46</xdr:row>
      <xdr:rowOff>85725</xdr:rowOff>
    </xdr:to>
    <xdr:cxnSp macro="">
      <xdr:nvCxnSpPr>
        <xdr:cNvPr id="13" name="Straight Connector 12"/>
        <xdr:cNvCxnSpPr/>
      </xdr:nvCxnSpPr>
      <xdr:spPr>
        <a:xfrm>
          <a:off x="438149" y="9458325"/>
          <a:ext cx="6035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12</xdr:row>
      <xdr:rowOff>123825</xdr:rowOff>
    </xdr:from>
    <xdr:to>
      <xdr:col>11</xdr:col>
      <xdr:colOff>428625</xdr:colOff>
      <xdr:row>30</xdr:row>
      <xdr:rowOff>57150</xdr:rowOff>
    </xdr:to>
    <xdr:grpSp>
      <xdr:nvGrpSpPr>
        <xdr:cNvPr id="8" name="Group 7"/>
        <xdr:cNvGrpSpPr/>
      </xdr:nvGrpSpPr>
      <xdr:grpSpPr>
        <a:xfrm>
          <a:off x="104775" y="2714625"/>
          <a:ext cx="7820025" cy="3362325"/>
          <a:chOff x="104775" y="2714625"/>
          <a:chExt cx="7581900" cy="3362325"/>
        </a:xfrm>
      </xdr:grpSpPr>
      <xdr:graphicFrame macro="">
        <xdr:nvGraphicFramePr>
          <xdr:cNvPr id="3" name="Chart 2"/>
          <xdr:cNvGraphicFramePr/>
        </xdr:nvGraphicFramePr>
        <xdr:xfrm>
          <a:off x="104775" y="2714625"/>
          <a:ext cx="7581900" cy="3362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6"/>
          <xdr:cNvCxnSpPr/>
        </xdr:nvCxnSpPr>
        <xdr:spPr>
          <a:xfrm>
            <a:off x="476250" y="4619625"/>
            <a:ext cx="594360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419101</xdr:colOff>
      <xdr:row>15</xdr:row>
      <xdr:rowOff>0</xdr:rowOff>
    </xdr:from>
    <xdr:to>
      <xdr:col>4</xdr:col>
      <xdr:colOff>466725</xdr:colOff>
      <xdr:row>16</xdr:row>
      <xdr:rowOff>85725</xdr:rowOff>
    </xdr:to>
    <xdr:sp macro="" textlink="">
      <xdr:nvSpPr>
        <xdr:cNvPr id="9" name="Rectangular Callout 8"/>
        <xdr:cNvSpPr/>
      </xdr:nvSpPr>
      <xdr:spPr>
        <a:xfrm>
          <a:off x="2400301" y="3162300"/>
          <a:ext cx="657224" cy="276225"/>
        </a:xfrm>
        <a:prstGeom prst="wedgeRectCallou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=1.53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0.04625</cdr:x>
      <cdr:y>0.40278</cdr:y>
    </cdr:from>
    <cdr:to>
      <cdr:x>0.845</cdr:x>
      <cdr:y>0.40278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352425" y="1104906"/>
          <a:ext cx="6086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104775</xdr:rowOff>
    </xdr:from>
    <xdr:to>
      <xdr:col>10</xdr:col>
      <xdr:colOff>295275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20</xdr:row>
      <xdr:rowOff>47625</xdr:rowOff>
    </xdr:from>
    <xdr:to>
      <xdr:col>9</xdr:col>
      <xdr:colOff>152400</xdr:colOff>
      <xdr:row>20</xdr:row>
      <xdr:rowOff>57150</xdr:rowOff>
    </xdr:to>
    <xdr:cxnSp macro="">
      <xdr:nvCxnSpPr>
        <xdr:cNvPr id="4" name="Straight Connector 3"/>
        <xdr:cNvCxnSpPr/>
      </xdr:nvCxnSpPr>
      <xdr:spPr>
        <a:xfrm flipV="1">
          <a:off x="476250" y="4162425"/>
          <a:ext cx="5562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37</xdr:row>
      <xdr:rowOff>161924</xdr:rowOff>
    </xdr:from>
    <xdr:to>
      <xdr:col>10</xdr:col>
      <xdr:colOff>371475</xdr:colOff>
      <xdr:row>53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390525</xdr:colOff>
      <xdr:row>39</xdr:row>
      <xdr:rowOff>180975</xdr:rowOff>
    </xdr:from>
    <xdr:to>
      <xdr:col>9</xdr:col>
      <xdr:colOff>419100</xdr:colOff>
      <xdr:row>41</xdr:row>
      <xdr:rowOff>57150</xdr:rowOff>
    </xdr:to>
    <xdr:sp macro="" textlink="">
      <xdr:nvSpPr>
        <xdr:cNvPr id="5" name="Rectangular Callout 4"/>
        <xdr:cNvSpPr/>
      </xdr:nvSpPr>
      <xdr:spPr>
        <a:xfrm>
          <a:off x="5667375" y="8220075"/>
          <a:ext cx="638175" cy="257175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2.5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0.32035</cdr:x>
      <cdr:y>0.16319</cdr:y>
    </cdr:from>
    <cdr:to>
      <cdr:x>0.40988</cdr:x>
      <cdr:y>0.27376</cdr:y>
    </cdr:to>
    <cdr:sp macro="" textlink="">
      <cdr:nvSpPr>
        <cdr:cNvPr id="2" name="Rectangular Callout 1"/>
        <cdr:cNvSpPr/>
      </cdr:nvSpPr>
      <cdr:spPr>
        <a:xfrm xmlns:a="http://schemas.openxmlformats.org/drawingml/2006/main">
          <a:off x="2285449" y="408802"/>
          <a:ext cx="638726" cy="276997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1.73</a:t>
          </a:r>
        </a:p>
      </cdr:txBody>
    </cdr:sp>
  </cdr:relSizeAnchor>
  <cdr:relSizeAnchor xmlns:cdr="http://schemas.openxmlformats.org/drawingml/2006/chartDrawing">
    <cdr:from>
      <cdr:x>0.54774</cdr:x>
      <cdr:y>0.13542</cdr:y>
    </cdr:from>
    <cdr:to>
      <cdr:x>0.61809</cdr:x>
      <cdr:y>0.22569</cdr:y>
    </cdr:to>
    <cdr:sp macro="" textlink="">
      <cdr:nvSpPr>
        <cdr:cNvPr id="3" name="Rectangular Callout 2"/>
        <cdr:cNvSpPr/>
      </cdr:nvSpPr>
      <cdr:spPr>
        <a:xfrm xmlns:a="http://schemas.openxmlformats.org/drawingml/2006/main">
          <a:off x="4152900" y="371476"/>
          <a:ext cx="533400" cy="24765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3</a:t>
          </a:r>
        </a:p>
      </cdr:txBody>
    </cdr:sp>
  </cdr:relSizeAnchor>
  <cdr:relSizeAnchor xmlns:cdr="http://schemas.openxmlformats.org/drawingml/2006/chartDrawing">
    <cdr:from>
      <cdr:x>0.62358</cdr:x>
      <cdr:y>0.1875</cdr:y>
    </cdr:from>
    <cdr:to>
      <cdr:x>0.73164</cdr:x>
      <cdr:y>0.31559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4448752" y="469702"/>
          <a:ext cx="770948" cy="320873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1.67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0.04257</cdr:x>
      <cdr:y>0.40938</cdr:y>
    </cdr:from>
    <cdr:to>
      <cdr:x>0.84941</cdr:x>
      <cdr:y>0.41354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344686" y="1247776"/>
          <a:ext cx="6532364" cy="126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0.49059</cdr:x>
      <cdr:y>0.1125</cdr:y>
    </cdr:from>
    <cdr:to>
      <cdr:x>0.58377</cdr:x>
      <cdr:y>0.21563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3570072" y="342900"/>
          <a:ext cx="678078" cy="314340"/>
        </a:xfrm>
        <a:prstGeom xmlns:a="http://schemas.openxmlformats.org/drawingml/2006/main" prst="wedgeRectCallout">
          <a:avLst/>
        </a:prstGeom>
        <a:solidFill xmlns:a="http://schemas.openxmlformats.org/drawingml/2006/main">
          <a:srgbClr val="C0000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1.83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95250</xdr:rowOff>
    </xdr:from>
    <xdr:to>
      <xdr:col>11</xdr:col>
      <xdr:colOff>495300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37</xdr:row>
      <xdr:rowOff>104775</xdr:rowOff>
    </xdr:from>
    <xdr:to>
      <xdr:col>11</xdr:col>
      <xdr:colOff>447675</xdr:colOff>
      <xdr:row>51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247649</xdr:colOff>
      <xdr:row>14</xdr:row>
      <xdr:rowOff>123826</xdr:rowOff>
    </xdr:from>
    <xdr:to>
      <xdr:col>5</xdr:col>
      <xdr:colOff>333375</xdr:colOff>
      <xdr:row>15</xdr:row>
      <xdr:rowOff>180976</xdr:rowOff>
    </xdr:to>
    <xdr:sp macro="" textlink="">
      <xdr:nvSpPr>
        <xdr:cNvPr id="4" name="Rectangular Callout 3"/>
        <xdr:cNvSpPr/>
      </xdr:nvSpPr>
      <xdr:spPr>
        <a:xfrm>
          <a:off x="2800349" y="3095626"/>
          <a:ext cx="695326" cy="24765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2.29</a:t>
          </a:r>
        </a:p>
      </xdr:txBody>
    </xdr:sp>
    <xdr:clientData/>
  </xdr:twoCellAnchor>
  <xdr:twoCellAnchor>
    <xdr:from>
      <xdr:col>6</xdr:col>
      <xdr:colOff>152399</xdr:colOff>
      <xdr:row>14</xdr:row>
      <xdr:rowOff>142875</xdr:rowOff>
    </xdr:from>
    <xdr:to>
      <xdr:col>7</xdr:col>
      <xdr:colOff>19049</xdr:colOff>
      <xdr:row>16</xdr:row>
      <xdr:rowOff>0</xdr:rowOff>
    </xdr:to>
    <xdr:sp macro="" textlink="">
      <xdr:nvSpPr>
        <xdr:cNvPr id="5" name="Rectangular Callout 4"/>
        <xdr:cNvSpPr/>
      </xdr:nvSpPr>
      <xdr:spPr>
        <a:xfrm>
          <a:off x="3924299" y="3114675"/>
          <a:ext cx="638175" cy="238125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1.52</a:t>
          </a:r>
        </a:p>
      </xdr:txBody>
    </xdr:sp>
    <xdr:clientData/>
  </xdr:twoCellAnchor>
  <xdr:twoCellAnchor>
    <xdr:from>
      <xdr:col>2</xdr:col>
      <xdr:colOff>304800</xdr:colOff>
      <xdr:row>39</xdr:row>
      <xdr:rowOff>66675</xdr:rowOff>
    </xdr:from>
    <xdr:to>
      <xdr:col>3</xdr:col>
      <xdr:colOff>361950</xdr:colOff>
      <xdr:row>41</xdr:row>
      <xdr:rowOff>9525</xdr:rowOff>
    </xdr:to>
    <xdr:sp macro="" textlink="">
      <xdr:nvSpPr>
        <xdr:cNvPr id="6" name="Rectangular Callout 5"/>
        <xdr:cNvSpPr/>
      </xdr:nvSpPr>
      <xdr:spPr>
        <a:xfrm>
          <a:off x="1638300" y="8105775"/>
          <a:ext cx="666750" cy="323850"/>
        </a:xfrm>
        <a:prstGeom prst="wedgeRectCallou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1.74</a:t>
          </a: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0.04326</cdr:x>
      <cdr:y>0.62153</cdr:y>
    </cdr:from>
    <cdr:to>
      <cdr:x>0.83715</cdr:x>
      <cdr:y>0.625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323839" y="1704981"/>
          <a:ext cx="5943576" cy="95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0.78372</cdr:x>
      <cdr:y>0.16319</cdr:y>
    </cdr:from>
    <cdr:to>
      <cdr:x>0.86875</cdr:x>
      <cdr:y>0.26389</cdr:y>
    </cdr:to>
    <cdr:sp macro="" textlink="">
      <cdr:nvSpPr>
        <cdr:cNvPr id="6" name="Rectangular Callout 5"/>
        <cdr:cNvSpPr/>
      </cdr:nvSpPr>
      <cdr:spPr>
        <a:xfrm xmlns:a="http://schemas.openxmlformats.org/drawingml/2006/main">
          <a:off x="5971945" y="447663"/>
          <a:ext cx="647929" cy="276237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1.85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0.04074</cdr:x>
      <cdr:y>0.3993</cdr:y>
    </cdr:from>
    <cdr:to>
      <cdr:x>0.83362</cdr:x>
      <cdr:y>0.3993</cdr:y>
    </cdr:to>
    <cdr:sp macro="" textlink="">
      <cdr:nvSpPr>
        <cdr:cNvPr id="5" name="Straight Connector 4"/>
        <cdr:cNvSpPr/>
      </cdr:nvSpPr>
      <cdr:spPr>
        <a:xfrm xmlns:a="http://schemas.openxmlformats.org/drawingml/2006/main" flipV="1">
          <a:off x="315483" y="1095366"/>
          <a:ext cx="6139924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0.50503</cdr:x>
      <cdr:y>0.13881</cdr:y>
    </cdr:from>
    <cdr:to>
      <cdr:x>0.60049</cdr:x>
      <cdr:y>0.22096</cdr:y>
    </cdr:to>
    <cdr:sp macro="" textlink="">
      <cdr:nvSpPr>
        <cdr:cNvPr id="5" name="Rectangular Callout 4"/>
        <cdr:cNvSpPr/>
      </cdr:nvSpPr>
      <cdr:spPr>
        <a:xfrm xmlns:a="http://schemas.openxmlformats.org/drawingml/2006/main">
          <a:off x="3949347" y="466724"/>
          <a:ext cx="746478" cy="276215"/>
        </a:xfrm>
        <a:prstGeom xmlns:a="http://schemas.openxmlformats.org/drawingml/2006/main" prst="wedgeRectCallout">
          <a:avLst/>
        </a:prstGeom>
        <a:solidFill xmlns:a="http://schemas.openxmlformats.org/drawingml/2006/main">
          <a:srgbClr val="C00000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1.16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152400</xdr:rowOff>
    </xdr:from>
    <xdr:to>
      <xdr:col>11</xdr:col>
      <xdr:colOff>504824</xdr:colOff>
      <xdr:row>27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114300</xdr:rowOff>
    </xdr:from>
    <xdr:to>
      <xdr:col>11</xdr:col>
      <xdr:colOff>409575</xdr:colOff>
      <xdr:row>53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390525</xdr:colOff>
      <xdr:row>45</xdr:row>
      <xdr:rowOff>38100</xdr:rowOff>
    </xdr:from>
    <xdr:to>
      <xdr:col>9</xdr:col>
      <xdr:colOff>400050</xdr:colOff>
      <xdr:row>45</xdr:row>
      <xdr:rowOff>38100</xdr:rowOff>
    </xdr:to>
    <xdr:cxnSp macro="">
      <xdr:nvCxnSpPr>
        <xdr:cNvPr id="10" name="Straight Connector 9"/>
        <xdr:cNvCxnSpPr/>
      </xdr:nvCxnSpPr>
      <xdr:spPr>
        <a:xfrm>
          <a:off x="390525" y="9220200"/>
          <a:ext cx="5915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21</xdr:row>
      <xdr:rowOff>66675</xdr:rowOff>
    </xdr:from>
    <xdr:to>
      <xdr:col>9</xdr:col>
      <xdr:colOff>371475</xdr:colOff>
      <xdr:row>21</xdr:row>
      <xdr:rowOff>66675</xdr:rowOff>
    </xdr:to>
    <xdr:cxnSp macro="">
      <xdr:nvCxnSpPr>
        <xdr:cNvPr id="6" name="Straight Connector 5"/>
        <xdr:cNvCxnSpPr/>
      </xdr:nvCxnSpPr>
      <xdr:spPr>
        <a:xfrm flipV="1">
          <a:off x="381000" y="4371975"/>
          <a:ext cx="589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40</xdr:row>
      <xdr:rowOff>47625</xdr:rowOff>
    </xdr:from>
    <xdr:to>
      <xdr:col>3</xdr:col>
      <xdr:colOff>171450</xdr:colOff>
      <xdr:row>41</xdr:row>
      <xdr:rowOff>161925</xdr:rowOff>
    </xdr:to>
    <xdr:sp macro="" textlink="">
      <xdr:nvSpPr>
        <xdr:cNvPr id="14" name="Rectangular Callout 13"/>
        <xdr:cNvSpPr/>
      </xdr:nvSpPr>
      <xdr:spPr>
        <a:xfrm>
          <a:off x="1485900" y="8277225"/>
          <a:ext cx="647700" cy="30480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1.98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0.54981</cdr:x>
      <cdr:y>0.17361</cdr:y>
    </cdr:from>
    <cdr:to>
      <cdr:x>0.62547</cdr:x>
      <cdr:y>0.27431</cdr:y>
    </cdr:to>
    <cdr:sp macro="" textlink="">
      <cdr:nvSpPr>
        <cdr:cNvPr id="4" name="Rectangular Callout 3"/>
        <cdr:cNvSpPr/>
      </cdr:nvSpPr>
      <cdr:spPr>
        <a:xfrm xmlns:a="http://schemas.openxmlformats.org/drawingml/2006/main">
          <a:off x="4152901" y="476250"/>
          <a:ext cx="571500" cy="276225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3.5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85725</xdr:rowOff>
    </xdr:from>
    <xdr:to>
      <xdr:col>8</xdr:col>
      <xdr:colOff>514350</xdr:colOff>
      <xdr:row>20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13</xdr:row>
      <xdr:rowOff>161925</xdr:rowOff>
    </xdr:from>
    <xdr:to>
      <xdr:col>6</xdr:col>
      <xdr:colOff>685800</xdr:colOff>
      <xdr:row>13</xdr:row>
      <xdr:rowOff>161925</xdr:rowOff>
    </xdr:to>
    <xdr:cxnSp macro="">
      <xdr:nvCxnSpPr>
        <xdr:cNvPr id="6" name="Straight Connector 5"/>
        <xdr:cNvCxnSpPr/>
      </xdr:nvCxnSpPr>
      <xdr:spPr>
        <a:xfrm>
          <a:off x="485775" y="2943225"/>
          <a:ext cx="4048125" cy="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47625</xdr:rowOff>
    </xdr:from>
    <xdr:to>
      <xdr:col>10</xdr:col>
      <xdr:colOff>333375</xdr:colOff>
      <xdr:row>43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0.04946</cdr:x>
      <cdr:y>0.33424</cdr:y>
    </cdr:from>
    <cdr:to>
      <cdr:x>0.85425</cdr:x>
      <cdr:y>0.33424</cdr:y>
    </cdr:to>
    <cdr:sp macro="" textlink="">
      <cdr:nvSpPr>
        <cdr:cNvPr id="11" name="Straight Connector 10"/>
        <cdr:cNvSpPr/>
      </cdr:nvSpPr>
      <cdr:spPr>
        <a:xfrm xmlns:a="http://schemas.openxmlformats.org/drawingml/2006/main" flipV="1">
          <a:off x="336810" y="980546"/>
          <a:ext cx="548093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0.74965</cdr:x>
      <cdr:y>0.08442</cdr:y>
    </cdr:from>
    <cdr:to>
      <cdr:x>0.85594</cdr:x>
      <cdr:y>0.19481</cdr:y>
    </cdr:to>
    <cdr:sp macro="" textlink="">
      <cdr:nvSpPr>
        <cdr:cNvPr id="13" name="Rectangular Callout 12"/>
        <cdr:cNvSpPr/>
      </cdr:nvSpPr>
      <cdr:spPr>
        <a:xfrm xmlns:a="http://schemas.openxmlformats.org/drawingml/2006/main">
          <a:off x="4327099" y="247650"/>
          <a:ext cx="613538" cy="323852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1.57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142875</xdr:rowOff>
    </xdr:from>
    <xdr:to>
      <xdr:col>10</xdr:col>
      <xdr:colOff>495300</xdr:colOff>
      <xdr:row>23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19</xdr:row>
      <xdr:rowOff>123824</xdr:rowOff>
    </xdr:from>
    <xdr:to>
      <xdr:col>8</xdr:col>
      <xdr:colOff>541020</xdr:colOff>
      <xdr:row>19</xdr:row>
      <xdr:rowOff>123824</xdr:rowOff>
    </xdr:to>
    <xdr:cxnSp macro="">
      <xdr:nvCxnSpPr>
        <xdr:cNvPr id="4" name="Straight Connector 3"/>
        <xdr:cNvCxnSpPr/>
      </xdr:nvCxnSpPr>
      <xdr:spPr>
        <a:xfrm>
          <a:off x="409575" y="4048124"/>
          <a:ext cx="53035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30</xdr:row>
      <xdr:rowOff>123825</xdr:rowOff>
    </xdr:from>
    <xdr:to>
      <xdr:col>9</xdr:col>
      <xdr:colOff>590550</xdr:colOff>
      <xdr:row>45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35</xdr:row>
      <xdr:rowOff>85725</xdr:rowOff>
    </xdr:from>
    <xdr:to>
      <xdr:col>7</xdr:col>
      <xdr:colOff>548640</xdr:colOff>
      <xdr:row>35</xdr:row>
      <xdr:rowOff>85725</xdr:rowOff>
    </xdr:to>
    <xdr:cxnSp macro="">
      <xdr:nvCxnSpPr>
        <xdr:cNvPr id="13" name="Straight Connector 12"/>
        <xdr:cNvCxnSpPr/>
      </xdr:nvCxnSpPr>
      <xdr:spPr>
        <a:xfrm>
          <a:off x="447675" y="7362825"/>
          <a:ext cx="4663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11</xdr:row>
      <xdr:rowOff>95250</xdr:rowOff>
    </xdr:from>
    <xdr:to>
      <xdr:col>5</xdr:col>
      <xdr:colOff>219074</xdr:colOff>
      <xdr:row>13</xdr:row>
      <xdr:rowOff>0</xdr:rowOff>
    </xdr:to>
    <xdr:sp macro="" textlink="">
      <xdr:nvSpPr>
        <xdr:cNvPr id="9" name="Rectangular Callout 8"/>
        <xdr:cNvSpPr/>
      </xdr:nvSpPr>
      <xdr:spPr>
        <a:xfrm>
          <a:off x="2619375" y="2495550"/>
          <a:ext cx="723899" cy="28575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1.17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104774</xdr:rowOff>
    </xdr:from>
    <xdr:to>
      <xdr:col>11</xdr:col>
      <xdr:colOff>314325</xdr:colOff>
      <xdr:row>27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39</xdr:row>
      <xdr:rowOff>28575</xdr:rowOff>
    </xdr:from>
    <xdr:to>
      <xdr:col>11</xdr:col>
      <xdr:colOff>590550</xdr:colOff>
      <xdr:row>53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647700</xdr:colOff>
      <xdr:row>14</xdr:row>
      <xdr:rowOff>152400</xdr:rowOff>
    </xdr:from>
    <xdr:to>
      <xdr:col>2</xdr:col>
      <xdr:colOff>457200</xdr:colOff>
      <xdr:row>16</xdr:row>
      <xdr:rowOff>38100</xdr:rowOff>
    </xdr:to>
    <xdr:sp macro="" textlink="">
      <xdr:nvSpPr>
        <xdr:cNvPr id="5" name="Rectangular Callout 4"/>
        <xdr:cNvSpPr/>
      </xdr:nvSpPr>
      <xdr:spPr>
        <a:xfrm>
          <a:off x="1257300" y="3124200"/>
          <a:ext cx="600075" cy="26670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1.2</a:t>
          </a:r>
        </a:p>
      </xdr:txBody>
    </xdr:sp>
    <xdr:clientData/>
  </xdr:twoCellAnchor>
  <xdr:twoCellAnchor>
    <xdr:from>
      <xdr:col>3</xdr:col>
      <xdr:colOff>380999</xdr:colOff>
      <xdr:row>14</xdr:row>
      <xdr:rowOff>142876</xdr:rowOff>
    </xdr:from>
    <xdr:to>
      <xdr:col>4</xdr:col>
      <xdr:colOff>409574</xdr:colOff>
      <xdr:row>16</xdr:row>
      <xdr:rowOff>9526</xdr:rowOff>
    </xdr:to>
    <xdr:sp macro="" textlink="">
      <xdr:nvSpPr>
        <xdr:cNvPr id="6" name="Rectangular Callout 5"/>
        <xdr:cNvSpPr/>
      </xdr:nvSpPr>
      <xdr:spPr>
        <a:xfrm>
          <a:off x="2390774" y="3114676"/>
          <a:ext cx="638175" cy="24765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</a:t>
          </a:r>
          <a:r>
            <a:rPr lang="en-US" sz="1100" b="1" baseline="0"/>
            <a:t> 1.4</a:t>
          </a:r>
          <a:endParaRPr lang="en-US" sz="1100" b="1"/>
        </a:p>
      </xdr:txBody>
    </xdr:sp>
    <xdr:clientData/>
  </xdr:twoCellAnchor>
  <xdr:twoCellAnchor>
    <xdr:from>
      <xdr:col>6</xdr:col>
      <xdr:colOff>742949</xdr:colOff>
      <xdr:row>41</xdr:row>
      <xdr:rowOff>104775</xdr:rowOff>
    </xdr:from>
    <xdr:to>
      <xdr:col>7</xdr:col>
      <xdr:colOff>590549</xdr:colOff>
      <xdr:row>42</xdr:row>
      <xdr:rowOff>180975</xdr:rowOff>
    </xdr:to>
    <xdr:sp macro="" textlink="">
      <xdr:nvSpPr>
        <xdr:cNvPr id="7" name="Rectangular Callout 6"/>
        <xdr:cNvSpPr/>
      </xdr:nvSpPr>
      <xdr:spPr>
        <a:xfrm>
          <a:off x="4581524" y="8524875"/>
          <a:ext cx="676275" cy="266700"/>
        </a:xfrm>
        <a:prstGeom prst="wedgeRectCallou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Z = 1.83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0.03662</cdr:x>
      <cdr:y>0.61835</cdr:y>
    </cdr:from>
    <cdr:to>
      <cdr:x>0.83081</cdr:x>
      <cdr:y>0.61835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276218" y="1878853"/>
          <a:ext cx="5991211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solidFill>
                <a:sysClr val="windowText" lastClr="000000"/>
              </a:solidFill>
            </a:ln>
          </a:endParaRPr>
        </a:p>
      </cdr:txBody>
    </cdr:sp>
  </cdr:relSizeAnchor>
  <cdr:relSizeAnchor xmlns:cdr="http://schemas.openxmlformats.org/drawingml/2006/chartDrawing">
    <cdr:from>
      <cdr:x>0.47475</cdr:x>
      <cdr:y>0.13166</cdr:y>
    </cdr:from>
    <cdr:to>
      <cdr:x>0.55253</cdr:x>
      <cdr:y>0.21944</cdr:y>
    </cdr:to>
    <cdr:sp macro="" textlink="">
      <cdr:nvSpPr>
        <cdr:cNvPr id="6" name="Rectangular Callout 5"/>
        <cdr:cNvSpPr/>
      </cdr:nvSpPr>
      <cdr:spPr>
        <a:xfrm xmlns:a="http://schemas.openxmlformats.org/drawingml/2006/main">
          <a:off x="3486456" y="371202"/>
          <a:ext cx="571193" cy="247487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accent2">
            <a:lumMod val="75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Z = 1.2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opLeftCell="A28" zoomScaleNormal="100" workbookViewId="0">
      <selection activeCell="K8" sqref="K8"/>
    </sheetView>
  </sheetViews>
  <sheetFormatPr defaultRowHeight="15"/>
  <cols>
    <col min="2" max="2" width="11.42578125" customWidth="1"/>
    <col min="6" max="6" width="12.85546875" customWidth="1"/>
    <col min="7" max="7" width="11.42578125" customWidth="1"/>
    <col min="10" max="10" width="12.7109375" customWidth="1"/>
    <col min="12" max="12" width="7.85546875" customWidth="1"/>
    <col min="13" max="13" width="10.85546875" customWidth="1"/>
    <col min="15" max="15" width="12.5703125" customWidth="1"/>
  </cols>
  <sheetData>
    <row r="1" spans="1:10">
      <c r="A1" s="23" t="s">
        <v>23</v>
      </c>
      <c r="B1" s="23"/>
      <c r="C1" s="23"/>
      <c r="D1" s="23"/>
      <c r="E1" s="23"/>
      <c r="F1" s="23"/>
      <c r="G1" s="23"/>
    </row>
    <row r="2" spans="1:10" ht="39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</row>
    <row r="3" spans="1:10">
      <c r="A3" s="5">
        <v>1</v>
      </c>
      <c r="B3" s="5" t="s">
        <v>9</v>
      </c>
      <c r="C3" s="6">
        <v>0.35299999999999998</v>
      </c>
      <c r="D3" s="6">
        <v>0.34899999999999998</v>
      </c>
      <c r="E3" s="7">
        <f t="shared" ref="E3:E12" si="0">(C3/D3)*100</f>
        <v>101.14613180515759</v>
      </c>
      <c r="F3" s="5">
        <f t="shared" ref="F3:F12" si="1">ABS(D3-C3)</f>
        <v>4.0000000000000036E-3</v>
      </c>
      <c r="G3" s="5" t="s">
        <v>10</v>
      </c>
      <c r="H3" s="6">
        <v>0.13</v>
      </c>
      <c r="I3" s="8">
        <f>ABS(H3)</f>
        <v>0.13</v>
      </c>
    </row>
    <row r="4" spans="1:10">
      <c r="A4" s="5">
        <v>59</v>
      </c>
      <c r="B4" s="5" t="s">
        <v>11</v>
      </c>
      <c r="C4" s="6">
        <v>0.34599999999999997</v>
      </c>
      <c r="D4" s="6">
        <v>0.34899999999999998</v>
      </c>
      <c r="E4" s="7">
        <f t="shared" si="0"/>
        <v>99.140401146131808</v>
      </c>
      <c r="F4" s="5">
        <f t="shared" si="1"/>
        <v>3.0000000000000027E-3</v>
      </c>
      <c r="G4" s="5" t="s">
        <v>10</v>
      </c>
      <c r="H4" s="6">
        <v>-0.09</v>
      </c>
      <c r="I4" s="8">
        <f t="shared" ref="I4:I12" si="2">ABS(H4)</f>
        <v>0.09</v>
      </c>
    </row>
    <row r="5" spans="1:10">
      <c r="A5" s="5">
        <v>105</v>
      </c>
      <c r="B5" s="5" t="s">
        <v>12</v>
      </c>
      <c r="C5" s="6">
        <v>0.3</v>
      </c>
      <c r="D5" s="6">
        <v>0.34899999999999998</v>
      </c>
      <c r="E5" s="7">
        <f t="shared" si="0"/>
        <v>85.959885386819494</v>
      </c>
      <c r="F5" s="5">
        <f t="shared" si="1"/>
        <v>4.8999999999999988E-2</v>
      </c>
      <c r="G5" s="5" t="s">
        <v>10</v>
      </c>
      <c r="H5" s="9">
        <v>-1.53</v>
      </c>
      <c r="I5" s="19">
        <f t="shared" si="2"/>
        <v>1.53</v>
      </c>
      <c r="J5" s="20" t="s">
        <v>55</v>
      </c>
    </row>
    <row r="6" spans="1:10">
      <c r="A6" s="5">
        <v>118</v>
      </c>
      <c r="B6" s="5" t="s">
        <v>24</v>
      </c>
      <c r="C6" s="6">
        <v>0.36</v>
      </c>
      <c r="D6" s="6">
        <v>0.34899999999999998</v>
      </c>
      <c r="E6" s="7">
        <f t="shared" si="0"/>
        <v>103.15186246418338</v>
      </c>
      <c r="F6" s="5">
        <f t="shared" si="1"/>
        <v>1.100000000000001E-2</v>
      </c>
      <c r="G6" s="5" t="s">
        <v>10</v>
      </c>
      <c r="H6" s="9">
        <v>0.34</v>
      </c>
      <c r="I6" s="10">
        <f t="shared" si="2"/>
        <v>0.34</v>
      </c>
    </row>
    <row r="7" spans="1:10">
      <c r="A7" s="5">
        <v>198</v>
      </c>
      <c r="B7" s="5" t="s">
        <v>13</v>
      </c>
      <c r="C7" s="6">
        <v>0.34100000000000003</v>
      </c>
      <c r="D7" s="6">
        <v>0.34899999999999998</v>
      </c>
      <c r="E7" s="7">
        <f t="shared" si="0"/>
        <v>97.707736389684825</v>
      </c>
      <c r="F7" s="5">
        <f t="shared" si="1"/>
        <v>7.9999999999999516E-3</v>
      </c>
      <c r="G7" s="5" t="s">
        <v>10</v>
      </c>
      <c r="H7" s="6">
        <v>-0.25</v>
      </c>
      <c r="I7" s="8">
        <f t="shared" si="2"/>
        <v>0.25</v>
      </c>
    </row>
    <row r="8" spans="1:10">
      <c r="A8" s="5">
        <v>297</v>
      </c>
      <c r="B8" s="5" t="s">
        <v>21</v>
      </c>
      <c r="C8" s="6">
        <v>0.38600000000000001</v>
      </c>
      <c r="D8" s="6">
        <v>0.34899999999999998</v>
      </c>
      <c r="E8" s="7">
        <f t="shared" si="0"/>
        <v>110.60171919770774</v>
      </c>
      <c r="F8" s="5">
        <f t="shared" si="1"/>
        <v>3.7000000000000033E-2</v>
      </c>
      <c r="G8" s="5" t="s">
        <v>10</v>
      </c>
      <c r="H8" s="6">
        <v>1.1599999999999999</v>
      </c>
      <c r="I8" s="21">
        <f t="shared" si="2"/>
        <v>1.1599999999999999</v>
      </c>
      <c r="J8" s="22"/>
    </row>
    <row r="9" spans="1:10">
      <c r="A9" s="5">
        <v>316</v>
      </c>
      <c r="B9" s="11" t="s">
        <v>14</v>
      </c>
      <c r="C9" s="6">
        <v>0.32900000000000001</v>
      </c>
      <c r="D9" s="6">
        <v>0.34899999999999998</v>
      </c>
      <c r="E9" s="7">
        <f t="shared" si="0"/>
        <v>94.269340974212042</v>
      </c>
      <c r="F9" s="5">
        <f t="shared" si="1"/>
        <v>1.9999999999999962E-2</v>
      </c>
      <c r="G9" s="5" t="s">
        <v>10</v>
      </c>
      <c r="H9" s="9">
        <v>-0.62</v>
      </c>
      <c r="I9" s="10">
        <f t="shared" si="2"/>
        <v>0.62</v>
      </c>
    </row>
    <row r="10" spans="1:10">
      <c r="A10" s="5">
        <v>318</v>
      </c>
      <c r="B10" s="11" t="s">
        <v>15</v>
      </c>
      <c r="C10" s="6">
        <v>0.34499999999999997</v>
      </c>
      <c r="D10" s="6">
        <v>0.34899999999999998</v>
      </c>
      <c r="E10" s="7">
        <f t="shared" si="0"/>
        <v>98.853868194842406</v>
      </c>
      <c r="F10" s="5">
        <f t="shared" si="1"/>
        <v>4.0000000000000036E-3</v>
      </c>
      <c r="G10" s="5" t="s">
        <v>10</v>
      </c>
      <c r="H10" s="9">
        <v>-0.13</v>
      </c>
      <c r="I10" s="10">
        <f t="shared" si="2"/>
        <v>0.13</v>
      </c>
    </row>
    <row r="11" spans="1:10">
      <c r="A11" s="5">
        <v>319</v>
      </c>
      <c r="B11" s="11" t="s">
        <v>16</v>
      </c>
      <c r="C11" s="6">
        <v>0.379</v>
      </c>
      <c r="D11" s="6">
        <v>0.34899999999999998</v>
      </c>
      <c r="E11" s="7">
        <f t="shared" si="0"/>
        <v>108.59598853868195</v>
      </c>
      <c r="F11" s="5">
        <f t="shared" si="1"/>
        <v>3.0000000000000027E-2</v>
      </c>
      <c r="G11" s="5" t="s">
        <v>10</v>
      </c>
      <c r="H11" s="9">
        <v>0.94</v>
      </c>
      <c r="I11" s="10">
        <f t="shared" si="2"/>
        <v>0.94</v>
      </c>
    </row>
    <row r="12" spans="1:10">
      <c r="A12" s="5">
        <v>320</v>
      </c>
      <c r="B12" s="11" t="s">
        <v>17</v>
      </c>
      <c r="C12" s="6">
        <v>0.34499999999999997</v>
      </c>
      <c r="D12" s="6">
        <v>0.34899999999999998</v>
      </c>
      <c r="E12" s="7">
        <f t="shared" si="0"/>
        <v>98.853868194842406</v>
      </c>
      <c r="F12" s="5">
        <f t="shared" si="1"/>
        <v>4.0000000000000036E-3</v>
      </c>
      <c r="G12" s="5" t="s">
        <v>10</v>
      </c>
      <c r="H12" s="9">
        <v>-0.13</v>
      </c>
      <c r="I12" s="10">
        <f t="shared" si="2"/>
        <v>0.13</v>
      </c>
    </row>
    <row r="33" spans="1:9">
      <c r="A33" s="23" t="s">
        <v>26</v>
      </c>
      <c r="B33" s="23"/>
      <c r="C33" s="23"/>
      <c r="D33" s="23"/>
      <c r="E33" s="23"/>
      <c r="F33" s="23"/>
      <c r="G33" s="23"/>
    </row>
    <row r="34" spans="1:9" ht="39">
      <c r="A34" s="1" t="s">
        <v>0</v>
      </c>
      <c r="B34" s="1" t="s">
        <v>1</v>
      </c>
      <c r="C34" s="1" t="s">
        <v>2</v>
      </c>
      <c r="D34" s="2" t="s">
        <v>3</v>
      </c>
      <c r="E34" s="3" t="s">
        <v>4</v>
      </c>
      <c r="F34" s="1" t="s">
        <v>5</v>
      </c>
      <c r="G34" s="1" t="s">
        <v>6</v>
      </c>
      <c r="H34" s="1" t="s">
        <v>7</v>
      </c>
      <c r="I34" s="4" t="s">
        <v>22</v>
      </c>
    </row>
    <row r="35" spans="1:9">
      <c r="A35" s="5">
        <v>1</v>
      </c>
      <c r="B35" s="5" t="s">
        <v>9</v>
      </c>
      <c r="C35" s="6">
        <v>2.2599999999999998</v>
      </c>
      <c r="D35" s="6">
        <v>2.15</v>
      </c>
      <c r="E35" s="7">
        <f t="shared" ref="E35:E41" si="3">(C35/D35)*100</f>
        <v>105.11627906976744</v>
      </c>
      <c r="F35" s="5">
        <f t="shared" ref="F35:F41" si="4">ABS(D35-C35)</f>
        <v>0.10999999999999988</v>
      </c>
      <c r="G35" s="5" t="s">
        <v>10</v>
      </c>
      <c r="H35" s="6">
        <v>0.64</v>
      </c>
      <c r="I35" s="6">
        <v>0.64</v>
      </c>
    </row>
    <row r="36" spans="1:9">
      <c r="A36" s="5">
        <v>59</v>
      </c>
      <c r="B36" s="5" t="s">
        <v>11</v>
      </c>
      <c r="C36" s="6">
        <v>2.2599999999999998</v>
      </c>
      <c r="D36" s="6">
        <v>2.15</v>
      </c>
      <c r="E36" s="7">
        <f t="shared" si="3"/>
        <v>105.11627906976744</v>
      </c>
      <c r="F36" s="5">
        <f t="shared" si="4"/>
        <v>0.10999999999999988</v>
      </c>
      <c r="G36" s="5" t="s">
        <v>10</v>
      </c>
      <c r="H36" s="6">
        <v>0.64</v>
      </c>
      <c r="I36" s="6">
        <v>0.64</v>
      </c>
    </row>
    <row r="37" spans="1:9">
      <c r="A37" s="5">
        <v>198</v>
      </c>
      <c r="B37" s="5" t="s">
        <v>13</v>
      </c>
      <c r="C37" s="6">
        <v>2.214</v>
      </c>
      <c r="D37" s="6">
        <v>2.15</v>
      </c>
      <c r="E37" s="7">
        <f t="shared" si="3"/>
        <v>102.97674418604652</v>
      </c>
      <c r="F37" s="5">
        <f>ABS(D37-C37)</f>
        <v>6.4000000000000057E-2</v>
      </c>
      <c r="G37" s="5" t="s">
        <v>10</v>
      </c>
      <c r="H37" s="6">
        <v>0.37</v>
      </c>
      <c r="I37" s="6">
        <v>0.37</v>
      </c>
    </row>
    <row r="38" spans="1:9">
      <c r="A38" s="5">
        <v>297</v>
      </c>
      <c r="B38" s="5" t="s">
        <v>21</v>
      </c>
      <c r="C38" s="6">
        <v>2.33</v>
      </c>
      <c r="D38" s="6">
        <v>2.15</v>
      </c>
      <c r="E38" s="7">
        <f t="shared" si="3"/>
        <v>108.37209302325581</v>
      </c>
      <c r="F38" s="5">
        <f>ABS(D38-C38)</f>
        <v>0.18000000000000016</v>
      </c>
      <c r="G38" s="5" t="s">
        <v>10</v>
      </c>
      <c r="H38" s="6">
        <v>1.04</v>
      </c>
      <c r="I38" s="6">
        <v>1.04</v>
      </c>
    </row>
    <row r="39" spans="1:9">
      <c r="A39" s="11">
        <v>318</v>
      </c>
      <c r="B39" s="11" t="s">
        <v>15</v>
      </c>
      <c r="C39" s="9">
        <v>2.3260000000000001</v>
      </c>
      <c r="D39" s="6">
        <v>2.15</v>
      </c>
      <c r="E39" s="12">
        <f t="shared" si="3"/>
        <v>108.18604651162791</v>
      </c>
      <c r="F39" s="13">
        <v>0</v>
      </c>
      <c r="G39" s="11" t="s">
        <v>10</v>
      </c>
      <c r="H39" s="9">
        <v>1.02</v>
      </c>
      <c r="I39" s="9">
        <v>1.02</v>
      </c>
    </row>
    <row r="40" spans="1:9">
      <c r="A40" s="11">
        <v>319</v>
      </c>
      <c r="B40" s="11" t="s">
        <v>18</v>
      </c>
      <c r="C40" s="9">
        <v>1.99</v>
      </c>
      <c r="D40" s="6">
        <v>2.15</v>
      </c>
      <c r="E40" s="12">
        <f t="shared" si="3"/>
        <v>92.558139534883722</v>
      </c>
      <c r="F40" s="11">
        <f t="shared" si="4"/>
        <v>0.15999999999999992</v>
      </c>
      <c r="G40" s="11" t="s">
        <v>10</v>
      </c>
      <c r="H40" s="9">
        <v>-0.92</v>
      </c>
      <c r="I40" s="9">
        <v>0.92</v>
      </c>
    </row>
    <row r="41" spans="1:9">
      <c r="A41" s="5">
        <v>320</v>
      </c>
      <c r="B41" s="5" t="s">
        <v>17</v>
      </c>
      <c r="C41" s="8">
        <v>2.2690000000000001</v>
      </c>
      <c r="D41" s="6">
        <v>2.15</v>
      </c>
      <c r="E41" s="5">
        <f t="shared" si="3"/>
        <v>105.53488372093025</v>
      </c>
      <c r="F41" s="5">
        <f t="shared" si="4"/>
        <v>0.11900000000000022</v>
      </c>
      <c r="G41" s="8" t="s">
        <v>10</v>
      </c>
      <c r="H41" s="8">
        <v>0.69</v>
      </c>
      <c r="I41" s="8">
        <v>0.69</v>
      </c>
    </row>
  </sheetData>
  <mergeCells count="2">
    <mergeCell ref="A1:G1"/>
    <mergeCell ref="A33:G33"/>
  </mergeCells>
  <pageMargins left="0.7" right="0.7" top="0.75" bottom="0.75" header="0.3" footer="0.3"/>
  <pageSetup orientation="landscape" r:id="rId1"/>
  <rowBreaks count="1" manualBreakCount="1">
    <brk id="33" max="16383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opLeftCell="A67" workbookViewId="0">
      <selection activeCell="A29" sqref="A29:XFD29"/>
    </sheetView>
  </sheetViews>
  <sheetFormatPr defaultRowHeight="15"/>
  <cols>
    <col min="2" max="2" width="11.140625" customWidth="1"/>
    <col min="7" max="7" width="13.42578125" customWidth="1"/>
    <col min="10" max="10" width="13" customWidth="1"/>
  </cols>
  <sheetData>
    <row r="1" spans="1:10">
      <c r="A1" s="23" t="s">
        <v>28</v>
      </c>
      <c r="B1" s="23"/>
      <c r="C1" s="23"/>
      <c r="D1" s="23"/>
      <c r="E1" s="23"/>
      <c r="F1" s="23"/>
      <c r="G1" s="23"/>
    </row>
    <row r="2" spans="1:10" ht="39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</row>
    <row r="3" spans="1:10">
      <c r="A3" s="5">
        <v>1</v>
      </c>
      <c r="B3" s="5" t="s">
        <v>9</v>
      </c>
      <c r="C3" s="6">
        <v>0.20100000000000001</v>
      </c>
      <c r="D3" s="6">
        <v>0.20699999999999999</v>
      </c>
      <c r="E3" s="7">
        <f t="shared" ref="E3:E10" si="0">(C3/D3)*100</f>
        <v>97.101449275362327</v>
      </c>
      <c r="F3" s="5">
        <f t="shared" ref="F3:F10" si="1">ABS(D3-C3)</f>
        <v>5.9999999999999776E-3</v>
      </c>
      <c r="G3" s="5" t="s">
        <v>10</v>
      </c>
      <c r="H3" s="6">
        <v>-0.5</v>
      </c>
      <c r="I3" s="8">
        <v>0.5</v>
      </c>
    </row>
    <row r="4" spans="1:10">
      <c r="A4" s="5">
        <v>59</v>
      </c>
      <c r="B4" s="5" t="s">
        <v>11</v>
      </c>
      <c r="C4" s="6">
        <v>0.20699999999999999</v>
      </c>
      <c r="D4" s="6">
        <v>0.20699999999999999</v>
      </c>
      <c r="E4" s="7">
        <f t="shared" si="0"/>
        <v>100</v>
      </c>
      <c r="F4" s="5">
        <f t="shared" si="1"/>
        <v>0</v>
      </c>
      <c r="G4" s="5" t="s">
        <v>10</v>
      </c>
      <c r="H4" s="6">
        <v>0</v>
      </c>
      <c r="I4" s="8">
        <v>0</v>
      </c>
    </row>
    <row r="5" spans="1:10">
      <c r="A5" s="5">
        <v>105</v>
      </c>
      <c r="B5" s="5" t="s">
        <v>12</v>
      </c>
      <c r="C5" s="6">
        <v>0.21</v>
      </c>
      <c r="D5" s="6">
        <v>0.20699999999999999</v>
      </c>
      <c r="E5" s="7">
        <f t="shared" si="0"/>
        <v>101.44927536231884</v>
      </c>
      <c r="F5" s="5">
        <f t="shared" si="1"/>
        <v>3.0000000000000027E-3</v>
      </c>
      <c r="G5" s="5" t="s">
        <v>10</v>
      </c>
      <c r="H5" s="6">
        <v>0.25</v>
      </c>
      <c r="I5" s="8">
        <v>0.25</v>
      </c>
    </row>
    <row r="6" spans="1:10">
      <c r="A6" s="5">
        <v>118</v>
      </c>
      <c r="B6" s="5" t="s">
        <v>24</v>
      </c>
      <c r="C6" s="6">
        <v>0.21</v>
      </c>
      <c r="D6" s="6">
        <v>0.20699999999999999</v>
      </c>
      <c r="E6" s="7">
        <f t="shared" si="0"/>
        <v>101.44927536231884</v>
      </c>
      <c r="F6" s="5">
        <f t="shared" si="1"/>
        <v>3.0000000000000027E-3</v>
      </c>
      <c r="G6" s="5" t="s">
        <v>10</v>
      </c>
      <c r="H6" s="6">
        <v>0.25</v>
      </c>
      <c r="I6" s="8">
        <v>0.25</v>
      </c>
    </row>
    <row r="7" spans="1:10">
      <c r="A7" s="5">
        <v>198</v>
      </c>
      <c r="B7" s="5" t="s">
        <v>13</v>
      </c>
      <c r="C7" s="6">
        <v>0.21</v>
      </c>
      <c r="D7" s="6">
        <v>0.20699999999999999</v>
      </c>
      <c r="E7" s="7">
        <f t="shared" si="0"/>
        <v>101.44927536231884</v>
      </c>
      <c r="F7" s="5">
        <f t="shared" si="1"/>
        <v>3.0000000000000027E-3</v>
      </c>
      <c r="G7" s="5" t="s">
        <v>10</v>
      </c>
      <c r="H7" s="6">
        <v>0.25</v>
      </c>
      <c r="I7" s="8">
        <v>0.25</v>
      </c>
    </row>
    <row r="8" spans="1:10">
      <c r="A8" s="5">
        <v>297</v>
      </c>
      <c r="B8" s="5" t="s">
        <v>21</v>
      </c>
      <c r="C8" s="6">
        <v>0.249</v>
      </c>
      <c r="D8" s="6">
        <v>0.20699999999999999</v>
      </c>
      <c r="E8" s="7">
        <f t="shared" ref="E8" si="2">(C8/D8)*100</f>
        <v>120.28985507246377</v>
      </c>
      <c r="F8" s="5">
        <f t="shared" ref="F8" si="3">ABS(D8-C8)</f>
        <v>4.200000000000001E-2</v>
      </c>
      <c r="G8" s="5" t="s">
        <v>10</v>
      </c>
      <c r="H8" s="6">
        <v>3.5</v>
      </c>
      <c r="I8" s="19">
        <v>3.5</v>
      </c>
      <c r="J8" s="20" t="s">
        <v>54</v>
      </c>
    </row>
    <row r="9" spans="1:10">
      <c r="A9" s="5">
        <v>316</v>
      </c>
      <c r="B9" s="5" t="s">
        <v>14</v>
      </c>
      <c r="C9" s="6">
        <v>0.2051</v>
      </c>
      <c r="D9" s="6">
        <v>0.20699999999999999</v>
      </c>
      <c r="E9" s="7">
        <f t="shared" si="0"/>
        <v>99.082125603864739</v>
      </c>
      <c r="F9" s="5">
        <f t="shared" si="1"/>
        <v>1.899999999999985E-3</v>
      </c>
      <c r="G9" s="5" t="s">
        <v>10</v>
      </c>
      <c r="H9" s="6">
        <v>-0.16</v>
      </c>
      <c r="I9" s="8">
        <v>0.16</v>
      </c>
    </row>
    <row r="10" spans="1:10">
      <c r="A10" s="5">
        <v>318</v>
      </c>
      <c r="B10" s="5" t="s">
        <v>15</v>
      </c>
      <c r="C10" s="6">
        <v>0.20399999999999999</v>
      </c>
      <c r="D10" s="6">
        <v>0.20699999999999999</v>
      </c>
      <c r="E10" s="7">
        <f t="shared" si="0"/>
        <v>98.550724637681157</v>
      </c>
      <c r="F10" s="5">
        <f t="shared" si="1"/>
        <v>3.0000000000000027E-3</v>
      </c>
      <c r="G10" s="5" t="s">
        <v>10</v>
      </c>
      <c r="H10" s="6">
        <v>-0.25</v>
      </c>
      <c r="I10" s="8">
        <v>0.25</v>
      </c>
    </row>
    <row r="11" spans="1:10">
      <c r="A11" s="5">
        <v>319</v>
      </c>
      <c r="B11" s="5" t="s">
        <v>16</v>
      </c>
      <c r="C11" s="6">
        <v>0.2</v>
      </c>
      <c r="D11" s="6">
        <v>0.20699999999999999</v>
      </c>
      <c r="E11" s="7">
        <f>(C11/D11)*100</f>
        <v>96.618357487922708</v>
      </c>
      <c r="F11" s="5">
        <f>ABS(D11-C11)</f>
        <v>6.9999999999999785E-3</v>
      </c>
      <c r="G11" s="5" t="s">
        <v>10</v>
      </c>
      <c r="H11" s="6">
        <v>-0.57999999999999996</v>
      </c>
      <c r="I11" s="8">
        <v>0.57999999999999996</v>
      </c>
    </row>
    <row r="12" spans="1:10">
      <c r="A12" s="5">
        <v>320</v>
      </c>
      <c r="B12" s="5" t="s">
        <v>19</v>
      </c>
      <c r="C12" s="6">
        <v>0.214</v>
      </c>
      <c r="D12" s="6">
        <v>0.20699999999999999</v>
      </c>
      <c r="E12" s="7">
        <f>(C12/D12)*100</f>
        <v>103.38164251207729</v>
      </c>
      <c r="F12" s="5">
        <f>ABS(D12-C12)</f>
        <v>7.0000000000000062E-3</v>
      </c>
      <c r="G12" s="5" t="s">
        <v>10</v>
      </c>
      <c r="H12" s="6">
        <v>0.57999999999999996</v>
      </c>
      <c r="I12" s="8">
        <v>0.57999999999999996</v>
      </c>
    </row>
    <row r="30" spans="1:10">
      <c r="A30" s="23" t="s">
        <v>29</v>
      </c>
      <c r="B30" s="23"/>
      <c r="C30" s="23"/>
      <c r="D30" s="23"/>
      <c r="E30" s="23"/>
      <c r="F30" s="23"/>
      <c r="G30" s="23"/>
    </row>
    <row r="31" spans="1:10" ht="39">
      <c r="A31" s="1" t="s">
        <v>0</v>
      </c>
      <c r="B31" s="1" t="s">
        <v>1</v>
      </c>
      <c r="C31" s="1" t="s">
        <v>2</v>
      </c>
      <c r="D31" s="2" t="s">
        <v>3</v>
      </c>
      <c r="E31" s="3" t="s">
        <v>4</v>
      </c>
      <c r="F31" s="1" t="s">
        <v>5</v>
      </c>
      <c r="G31" s="1" t="s">
        <v>6</v>
      </c>
      <c r="H31" s="1" t="s">
        <v>7</v>
      </c>
      <c r="I31" s="4" t="s">
        <v>8</v>
      </c>
    </row>
    <row r="32" spans="1:10">
      <c r="A32" s="5">
        <v>1</v>
      </c>
      <c r="B32" s="5" t="s">
        <v>9</v>
      </c>
      <c r="C32" s="6">
        <v>0.82</v>
      </c>
      <c r="D32" s="6">
        <v>0.92700000000000005</v>
      </c>
      <c r="E32" s="7">
        <f t="shared" ref="E32:E38" si="4">(C32/D32)*100</f>
        <v>88.457389428263198</v>
      </c>
      <c r="F32" s="5">
        <f t="shared" ref="F32:F38" si="5">ABS(D32-C32)</f>
        <v>0.1070000000000001</v>
      </c>
      <c r="G32" s="5" t="s">
        <v>10</v>
      </c>
      <c r="H32" s="6">
        <v>-1.98</v>
      </c>
      <c r="I32" s="19">
        <v>1.98</v>
      </c>
      <c r="J32" s="20" t="s">
        <v>55</v>
      </c>
    </row>
    <row r="33" spans="1:9">
      <c r="A33" s="5">
        <v>59</v>
      </c>
      <c r="B33" s="5" t="s">
        <v>11</v>
      </c>
      <c r="C33" s="6">
        <v>0.93</v>
      </c>
      <c r="D33" s="6">
        <v>0.92700000000000005</v>
      </c>
      <c r="E33" s="7">
        <f t="shared" si="4"/>
        <v>100.32362459546927</v>
      </c>
      <c r="F33" s="5">
        <f t="shared" si="5"/>
        <v>3.0000000000000027E-3</v>
      </c>
      <c r="G33" s="5" t="s">
        <v>10</v>
      </c>
      <c r="H33" s="6">
        <v>0.06</v>
      </c>
      <c r="I33" s="8">
        <v>0.06</v>
      </c>
    </row>
    <row r="34" spans="1:9">
      <c r="A34" s="5">
        <v>198</v>
      </c>
      <c r="B34" s="5" t="s">
        <v>13</v>
      </c>
      <c r="C34" s="6">
        <v>0.95499999999999996</v>
      </c>
      <c r="D34" s="6">
        <v>0.92700000000000005</v>
      </c>
      <c r="E34" s="7">
        <f t="shared" si="4"/>
        <v>103.02049622437973</v>
      </c>
      <c r="F34" s="5">
        <f t="shared" si="5"/>
        <v>2.7999999999999914E-2</v>
      </c>
      <c r="G34" s="5" t="s">
        <v>10</v>
      </c>
      <c r="H34" s="6">
        <v>0.52</v>
      </c>
      <c r="I34" s="8">
        <v>0.52</v>
      </c>
    </row>
    <row r="35" spans="1:9">
      <c r="A35" s="5">
        <v>297</v>
      </c>
      <c r="B35" s="5" t="s">
        <v>21</v>
      </c>
      <c r="C35" s="6">
        <v>0.95599999999999996</v>
      </c>
      <c r="D35" s="6">
        <v>0.92700000000000005</v>
      </c>
      <c r="E35" s="7">
        <f t="shared" ref="E35" si="6">(C35/D35)*100</f>
        <v>103.12837108953612</v>
      </c>
      <c r="F35" s="5">
        <f t="shared" ref="F35" si="7">ABS(D35-C35)</f>
        <v>2.8999999999999915E-2</v>
      </c>
      <c r="G35" s="5" t="s">
        <v>10</v>
      </c>
      <c r="H35" s="6">
        <v>0.54</v>
      </c>
      <c r="I35" s="8">
        <v>0.54</v>
      </c>
    </row>
    <row r="36" spans="1:9">
      <c r="A36" s="5">
        <v>318</v>
      </c>
      <c r="B36" s="5" t="s">
        <v>15</v>
      </c>
      <c r="C36" s="6">
        <v>0.99299999999999999</v>
      </c>
      <c r="D36" s="6">
        <v>0.92700000000000005</v>
      </c>
      <c r="E36" s="7">
        <f t="shared" si="4"/>
        <v>107.11974110032362</v>
      </c>
      <c r="F36" s="5">
        <f t="shared" si="5"/>
        <v>6.5999999999999948E-2</v>
      </c>
      <c r="G36" s="5" t="s">
        <v>10</v>
      </c>
      <c r="H36" s="6">
        <v>1.22</v>
      </c>
      <c r="I36" s="8">
        <v>1.22</v>
      </c>
    </row>
    <row r="37" spans="1:9">
      <c r="A37" s="5">
        <v>319</v>
      </c>
      <c r="B37" s="5" t="s">
        <v>16</v>
      </c>
      <c r="C37" s="6">
        <v>0.89100000000000001</v>
      </c>
      <c r="D37" s="6">
        <v>0.92700000000000005</v>
      </c>
      <c r="E37" s="7">
        <f t="shared" si="4"/>
        <v>96.116504854368941</v>
      </c>
      <c r="F37" s="5">
        <f t="shared" si="5"/>
        <v>3.6000000000000032E-2</v>
      </c>
      <c r="G37" s="5" t="s">
        <v>10</v>
      </c>
      <c r="H37" s="6">
        <v>-0.67</v>
      </c>
      <c r="I37" s="8">
        <v>0.67</v>
      </c>
    </row>
    <row r="38" spans="1:9">
      <c r="A38" s="5">
        <v>320</v>
      </c>
      <c r="B38" s="5" t="s">
        <v>17</v>
      </c>
      <c r="C38" s="14">
        <v>0.94599999999999995</v>
      </c>
      <c r="D38" s="6">
        <v>0.92700000000000005</v>
      </c>
      <c r="E38" s="7">
        <f t="shared" si="4"/>
        <v>102.04962243797193</v>
      </c>
      <c r="F38" s="7">
        <f t="shared" si="5"/>
        <v>1.8999999999999906E-2</v>
      </c>
      <c r="G38" s="5" t="s">
        <v>10</v>
      </c>
      <c r="H38" s="15">
        <v>0.35</v>
      </c>
      <c r="I38" s="8">
        <v>0.35</v>
      </c>
    </row>
  </sheetData>
  <mergeCells count="2">
    <mergeCell ref="A1:G1"/>
    <mergeCell ref="A30:G30"/>
  </mergeCells>
  <pageMargins left="0.7" right="0.7" top="0.75" bottom="0.75" header="0.3" footer="0.3"/>
  <pageSetup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34" workbookViewId="0">
      <selection activeCell="L18" sqref="L18"/>
    </sheetView>
  </sheetViews>
  <sheetFormatPr defaultRowHeight="15"/>
  <cols>
    <col min="2" max="2" width="12" customWidth="1"/>
    <col min="7" max="7" width="12" customWidth="1"/>
  </cols>
  <sheetData>
    <row r="1" spans="1:9">
      <c r="A1" s="23" t="s">
        <v>32</v>
      </c>
      <c r="B1" s="23"/>
      <c r="C1" s="23"/>
      <c r="D1" s="23"/>
      <c r="E1" s="23"/>
      <c r="F1" s="23"/>
      <c r="G1" s="23"/>
    </row>
    <row r="2" spans="1:9" ht="39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53</v>
      </c>
    </row>
    <row r="3" spans="1:9">
      <c r="A3" s="5">
        <v>1</v>
      </c>
      <c r="B3" s="5" t="s">
        <v>9</v>
      </c>
      <c r="C3" s="6">
        <v>0.26600000000000001</v>
      </c>
      <c r="D3" s="6">
        <v>0.25800000000000001</v>
      </c>
      <c r="E3" s="7">
        <f>(C3/D3)*100</f>
        <v>103.10077519379846</v>
      </c>
      <c r="F3" s="5">
        <f>ABS(D3-C3)</f>
        <v>8.0000000000000071E-3</v>
      </c>
      <c r="G3" s="5" t="s">
        <v>10</v>
      </c>
      <c r="H3" s="6">
        <v>0.22</v>
      </c>
      <c r="I3" s="8">
        <v>0.22</v>
      </c>
    </row>
    <row r="4" spans="1:9">
      <c r="A4" s="5">
        <v>59</v>
      </c>
      <c r="B4" s="5" t="s">
        <v>11</v>
      </c>
      <c r="C4" s="6">
        <v>0.25</v>
      </c>
      <c r="D4" s="6">
        <v>0.25800000000000001</v>
      </c>
      <c r="E4" s="7">
        <f>(C4/D4)*100</f>
        <v>96.899224806201545</v>
      </c>
      <c r="F4" s="5">
        <f>ABS(D4-C4)</f>
        <v>8.0000000000000071E-3</v>
      </c>
      <c r="G4" s="5" t="s">
        <v>10</v>
      </c>
      <c r="H4" s="6">
        <v>-0.22</v>
      </c>
      <c r="I4" s="8">
        <v>0.22</v>
      </c>
    </row>
    <row r="5" spans="1:9">
      <c r="A5" s="5">
        <v>319</v>
      </c>
      <c r="B5" s="5" t="s">
        <v>16</v>
      </c>
      <c r="C5" s="6">
        <v>0.27500000000000002</v>
      </c>
      <c r="D5" s="6">
        <v>0.25800000000000001</v>
      </c>
      <c r="E5" s="7">
        <f>(C5/D5)*100</f>
        <v>106.58914728682171</v>
      </c>
      <c r="F5" s="5">
        <f>ABS(D5-C5)</f>
        <v>1.7000000000000015E-2</v>
      </c>
      <c r="G5" s="5" t="s">
        <v>10</v>
      </c>
      <c r="H5" s="6">
        <v>0.47</v>
      </c>
      <c r="I5" s="8">
        <v>0.47</v>
      </c>
    </row>
    <row r="23" spans="1:10">
      <c r="A23" s="23" t="s">
        <v>34</v>
      </c>
      <c r="B23" s="23"/>
      <c r="C23" s="23"/>
      <c r="D23" s="23"/>
      <c r="E23" s="23"/>
      <c r="F23" s="23"/>
      <c r="G23" s="23"/>
    </row>
    <row r="24" spans="1:10" ht="39">
      <c r="A24" s="1" t="s">
        <v>0</v>
      </c>
      <c r="B24" s="1" t="s">
        <v>1</v>
      </c>
      <c r="C24" s="1" t="s">
        <v>2</v>
      </c>
      <c r="D24" s="2" t="s">
        <v>3</v>
      </c>
      <c r="E24" s="3" t="s">
        <v>4</v>
      </c>
      <c r="F24" s="1" t="s">
        <v>5</v>
      </c>
      <c r="G24" s="1" t="s">
        <v>6</v>
      </c>
      <c r="H24" s="1" t="s">
        <v>7</v>
      </c>
      <c r="I24" s="4" t="s">
        <v>22</v>
      </c>
    </row>
    <row r="25" spans="1:10">
      <c r="A25" s="5">
        <v>1</v>
      </c>
      <c r="B25" s="5" t="s">
        <v>9</v>
      </c>
      <c r="C25" s="6">
        <v>1.0900000000000001</v>
      </c>
      <c r="D25" s="6">
        <v>1.03</v>
      </c>
      <c r="E25" s="7">
        <f>(C25/D25)*100</f>
        <v>105.8252427184466</v>
      </c>
      <c r="F25" s="5">
        <f>ABS(D25-C25)</f>
        <v>6.0000000000000053E-2</v>
      </c>
      <c r="G25" s="5" t="s">
        <v>10</v>
      </c>
      <c r="H25" s="6">
        <v>0.63</v>
      </c>
      <c r="I25" s="8">
        <v>0.63</v>
      </c>
    </row>
    <row r="26" spans="1:10">
      <c r="A26" s="5">
        <v>59</v>
      </c>
      <c r="B26" s="5" t="s">
        <v>11</v>
      </c>
      <c r="C26" s="6">
        <v>1.05</v>
      </c>
      <c r="D26" s="6">
        <v>1.03</v>
      </c>
      <c r="E26" s="7">
        <f>(C26/D26)*100</f>
        <v>101.94174757281553</v>
      </c>
      <c r="F26" s="5">
        <f>ABS(D26-C26)</f>
        <v>2.0000000000000018E-2</v>
      </c>
      <c r="G26" s="5" t="s">
        <v>10</v>
      </c>
      <c r="H26" s="6">
        <v>0.21</v>
      </c>
      <c r="I26" s="8">
        <v>0.21</v>
      </c>
    </row>
    <row r="27" spans="1:10">
      <c r="A27" s="5">
        <v>319</v>
      </c>
      <c r="B27" s="5" t="s">
        <v>16</v>
      </c>
      <c r="C27" s="6">
        <v>0.879</v>
      </c>
      <c r="D27" s="6">
        <v>1.03</v>
      </c>
      <c r="E27" s="7">
        <f>(C27/D27)*100</f>
        <v>85.339805825242721</v>
      </c>
      <c r="F27" s="5">
        <f>ABS(D27-C27)</f>
        <v>0.15100000000000002</v>
      </c>
      <c r="G27" s="5" t="s">
        <v>10</v>
      </c>
      <c r="H27" s="6">
        <v>-1.57</v>
      </c>
      <c r="I27" s="19">
        <v>1.57</v>
      </c>
      <c r="J27" s="20" t="s">
        <v>55</v>
      </c>
    </row>
  </sheetData>
  <mergeCells count="2">
    <mergeCell ref="A1:G1"/>
    <mergeCell ref="A23:G23"/>
  </mergeCells>
  <pageMargins left="0.7" right="0.7" top="0.75" bottom="0.75" header="0.3" footer="0.3"/>
  <pageSetup orientation="landscape" r:id="rId1"/>
  <rowBreaks count="1" manualBreakCount="1">
    <brk id="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25" sqref="A25:XFD25"/>
    </sheetView>
  </sheetViews>
  <sheetFormatPr defaultRowHeight="15"/>
  <cols>
    <col min="2" max="2" width="10.28515625" customWidth="1"/>
    <col min="7" max="7" width="12.42578125" customWidth="1"/>
  </cols>
  <sheetData>
    <row r="1" spans="1:9">
      <c r="A1" s="23" t="s">
        <v>35</v>
      </c>
      <c r="B1" s="23"/>
      <c r="C1" s="23"/>
      <c r="D1" s="23"/>
      <c r="E1" s="23"/>
      <c r="F1" s="23"/>
      <c r="G1" s="23"/>
    </row>
    <row r="2" spans="1:9" ht="39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</row>
    <row r="3" spans="1:9">
      <c r="A3" s="5">
        <v>59</v>
      </c>
      <c r="B3" s="5" t="s">
        <v>11</v>
      </c>
      <c r="C3" s="6">
        <v>0.107</v>
      </c>
      <c r="D3" s="6">
        <v>0.107</v>
      </c>
      <c r="E3" s="7">
        <f t="shared" ref="E3:E8" si="0">(C3/D3)*100</f>
        <v>100</v>
      </c>
      <c r="F3" s="5">
        <f t="shared" ref="F3:F8" si="1">ABS(D3-C3)</f>
        <v>0</v>
      </c>
      <c r="G3" s="5" t="s">
        <v>10</v>
      </c>
      <c r="H3" s="6">
        <v>0</v>
      </c>
      <c r="I3" s="8">
        <v>0</v>
      </c>
    </row>
    <row r="4" spans="1:9">
      <c r="A4" s="5">
        <v>105</v>
      </c>
      <c r="B4" s="5" t="s">
        <v>12</v>
      </c>
      <c r="C4" s="6">
        <v>0.1</v>
      </c>
      <c r="D4" s="6">
        <v>0.107</v>
      </c>
      <c r="E4" s="7">
        <f t="shared" si="0"/>
        <v>93.45794392523365</v>
      </c>
      <c r="F4" s="5">
        <f t="shared" si="1"/>
        <v>6.9999999999999923E-3</v>
      </c>
      <c r="G4" s="5" t="s">
        <v>10</v>
      </c>
      <c r="H4" s="6">
        <v>-1.17</v>
      </c>
      <c r="I4" s="8">
        <v>1.17</v>
      </c>
    </row>
    <row r="5" spans="1:9">
      <c r="A5" s="5">
        <v>118</v>
      </c>
      <c r="B5" s="5" t="s">
        <v>24</v>
      </c>
      <c r="C5" s="6">
        <v>0.11</v>
      </c>
      <c r="D5" s="6">
        <v>0.107</v>
      </c>
      <c r="E5" s="7">
        <f t="shared" si="0"/>
        <v>102.80373831775702</v>
      </c>
      <c r="F5" s="5">
        <f t="shared" si="1"/>
        <v>3.0000000000000027E-3</v>
      </c>
      <c r="G5" s="5" t="s">
        <v>36</v>
      </c>
      <c r="H5" s="6">
        <v>0.5</v>
      </c>
      <c r="I5" s="8">
        <v>0.5</v>
      </c>
    </row>
    <row r="6" spans="1:9">
      <c r="A6" s="5">
        <v>297</v>
      </c>
      <c r="B6" s="5" t="s">
        <v>21</v>
      </c>
      <c r="C6" s="6">
        <v>0.109</v>
      </c>
      <c r="D6" s="6">
        <v>0.107</v>
      </c>
      <c r="E6" s="7">
        <f t="shared" si="0"/>
        <v>101.86915887850468</v>
      </c>
      <c r="F6" s="5">
        <f t="shared" si="1"/>
        <v>2.0000000000000018E-3</v>
      </c>
      <c r="G6" s="5" t="s">
        <v>10</v>
      </c>
      <c r="H6" s="6">
        <v>0.33</v>
      </c>
      <c r="I6" s="8">
        <v>0.33</v>
      </c>
    </row>
    <row r="7" spans="1:9">
      <c r="A7" s="5">
        <v>316</v>
      </c>
      <c r="B7" s="5" t="s">
        <v>14</v>
      </c>
      <c r="C7" s="6">
        <v>0.1071</v>
      </c>
      <c r="D7" s="6">
        <v>0.107</v>
      </c>
      <c r="E7" s="7">
        <f t="shared" si="0"/>
        <v>100.09345794392523</v>
      </c>
      <c r="F7" s="5">
        <f t="shared" si="1"/>
        <v>1.0000000000000286E-4</v>
      </c>
      <c r="G7" s="5" t="s">
        <v>10</v>
      </c>
      <c r="H7" s="6">
        <v>0.02</v>
      </c>
      <c r="I7" s="8">
        <v>0.02</v>
      </c>
    </row>
    <row r="8" spans="1:9">
      <c r="A8" s="5">
        <v>320</v>
      </c>
      <c r="B8" s="5" t="s">
        <v>17</v>
      </c>
      <c r="C8" s="6">
        <v>0.105</v>
      </c>
      <c r="D8" s="6">
        <v>0.107</v>
      </c>
      <c r="E8" s="7">
        <f t="shared" si="0"/>
        <v>98.130841121495322</v>
      </c>
      <c r="F8" s="5">
        <f t="shared" si="1"/>
        <v>2.0000000000000018E-3</v>
      </c>
      <c r="G8" s="5" t="s">
        <v>10</v>
      </c>
      <c r="H8" s="6">
        <v>-0.33</v>
      </c>
      <c r="I8" s="8">
        <v>0.33</v>
      </c>
    </row>
    <row r="26" spans="1:9">
      <c r="A26" s="23" t="s">
        <v>38</v>
      </c>
      <c r="B26" s="23"/>
      <c r="C26" s="23"/>
      <c r="D26" s="23"/>
      <c r="E26" s="23"/>
      <c r="F26" s="23"/>
      <c r="G26" s="23"/>
    </row>
    <row r="27" spans="1:9" ht="39">
      <c r="A27" s="1" t="s">
        <v>0</v>
      </c>
      <c r="B27" s="1" t="s">
        <v>1</v>
      </c>
      <c r="C27" s="1" t="s">
        <v>2</v>
      </c>
      <c r="D27" s="2" t="s">
        <v>3</v>
      </c>
      <c r="E27" s="3" t="s">
        <v>4</v>
      </c>
      <c r="F27" s="1" t="s">
        <v>5</v>
      </c>
      <c r="G27" s="1" t="s">
        <v>6</v>
      </c>
      <c r="H27" s="1" t="s">
        <v>7</v>
      </c>
      <c r="I27" s="4" t="s">
        <v>8</v>
      </c>
    </row>
    <row r="28" spans="1:9">
      <c r="A28" s="5">
        <v>59</v>
      </c>
      <c r="B28" s="5" t="s">
        <v>11</v>
      </c>
      <c r="C28" s="6">
        <v>0.92900000000000005</v>
      </c>
      <c r="D28" s="6">
        <v>0.95</v>
      </c>
      <c r="E28" s="7">
        <f>(C28/D28)*100</f>
        <v>97.789473684210535</v>
      </c>
      <c r="F28" s="5">
        <f>ABS(D28-C28)</f>
        <v>2.0999999999999908E-2</v>
      </c>
      <c r="G28" s="5" t="s">
        <v>10</v>
      </c>
      <c r="H28" s="6">
        <v>-0.39</v>
      </c>
      <c r="I28" s="8">
        <v>0.39</v>
      </c>
    </row>
    <row r="29" spans="1:9">
      <c r="A29" s="5">
        <v>297</v>
      </c>
      <c r="B29" s="5" t="s">
        <v>21</v>
      </c>
      <c r="C29" s="6">
        <v>1.01</v>
      </c>
      <c r="D29" s="6">
        <v>0.95</v>
      </c>
      <c r="E29" s="7">
        <f>(C29/D29)*100</f>
        <v>106.31578947368421</v>
      </c>
      <c r="F29" s="5">
        <f>ABS(D29-C29)</f>
        <v>6.0000000000000053E-2</v>
      </c>
      <c r="G29" s="5" t="s">
        <v>10</v>
      </c>
      <c r="H29" s="6">
        <v>1.1100000000000001</v>
      </c>
      <c r="I29" s="8">
        <v>1.1100000000000001</v>
      </c>
    </row>
    <row r="30" spans="1:9">
      <c r="A30" s="5">
        <v>320</v>
      </c>
      <c r="B30" s="5" t="s">
        <v>17</v>
      </c>
      <c r="C30" s="6">
        <v>0.95699999999999996</v>
      </c>
      <c r="D30" s="6">
        <v>0.95</v>
      </c>
      <c r="E30" s="7">
        <f>(C30/D30)*100</f>
        <v>100.73684210526316</v>
      </c>
      <c r="F30" s="5">
        <f>ABS(D30-C30)</f>
        <v>7.0000000000000062E-3</v>
      </c>
      <c r="G30" s="5" t="s">
        <v>10</v>
      </c>
      <c r="H30" s="6">
        <v>0.13</v>
      </c>
      <c r="I30" s="8">
        <v>0.13</v>
      </c>
    </row>
  </sheetData>
  <mergeCells count="2">
    <mergeCell ref="A1:G1"/>
    <mergeCell ref="A26:G26"/>
  </mergeCells>
  <pageMargins left="0.7" right="0.7" top="0.75" bottom="0.75" header="0.3" footer="0.3"/>
  <pageSetup orientation="landscape" r:id="rId1"/>
  <rowBreaks count="1" manualBreakCount="1">
    <brk id="2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8"/>
  <sheetViews>
    <sheetView topLeftCell="A43" workbookViewId="0">
      <selection activeCell="N12" sqref="N12"/>
    </sheetView>
  </sheetViews>
  <sheetFormatPr defaultRowHeight="15"/>
  <cols>
    <col min="2" max="2" width="11.85546875" customWidth="1"/>
    <col min="7" max="7" width="12.42578125" customWidth="1"/>
  </cols>
  <sheetData>
    <row r="1" spans="1:9">
      <c r="A1" s="23" t="s">
        <v>41</v>
      </c>
      <c r="B1" s="23"/>
      <c r="C1" s="23"/>
      <c r="D1" s="23"/>
      <c r="E1" s="23"/>
      <c r="F1" s="23"/>
      <c r="G1" s="23"/>
    </row>
    <row r="2" spans="1:9" ht="27" customHeight="1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</row>
    <row r="3" spans="1:9">
      <c r="A3" s="5">
        <v>1</v>
      </c>
      <c r="B3" s="5" t="s">
        <v>9</v>
      </c>
      <c r="C3" s="6">
        <v>0.10100000000000001</v>
      </c>
      <c r="D3" s="6">
        <v>0.107</v>
      </c>
      <c r="E3" s="7">
        <f t="shared" ref="E3:E12" si="0">(C3/D3)*100</f>
        <v>94.392523364485996</v>
      </c>
      <c r="F3" s="5">
        <f t="shared" ref="F3:F12" si="1">ABS(D3-C3)</f>
        <v>5.9999999999999915E-3</v>
      </c>
      <c r="G3" s="5" t="s">
        <v>10</v>
      </c>
      <c r="H3" s="6">
        <v>-1.2</v>
      </c>
      <c r="I3" s="8">
        <v>1.2</v>
      </c>
    </row>
    <row r="4" spans="1:9">
      <c r="A4" s="5">
        <v>59</v>
      </c>
      <c r="B4" s="5" t="s">
        <v>11</v>
      </c>
      <c r="C4" s="6">
        <v>0.107</v>
      </c>
      <c r="D4" s="6">
        <v>0.107</v>
      </c>
      <c r="E4" s="7">
        <f t="shared" si="0"/>
        <v>100</v>
      </c>
      <c r="F4" s="5">
        <f t="shared" si="1"/>
        <v>0</v>
      </c>
      <c r="G4" s="5" t="s">
        <v>10</v>
      </c>
      <c r="H4" s="6">
        <v>0</v>
      </c>
      <c r="I4" s="8">
        <v>0</v>
      </c>
    </row>
    <row r="5" spans="1:9">
      <c r="A5" s="5">
        <v>105</v>
      </c>
      <c r="B5" s="5" t="s">
        <v>12</v>
      </c>
      <c r="C5" s="6">
        <v>0.1</v>
      </c>
      <c r="D5" s="6">
        <v>0.107</v>
      </c>
      <c r="E5" s="7">
        <f t="shared" si="0"/>
        <v>93.45794392523365</v>
      </c>
      <c r="F5" s="5">
        <f t="shared" si="1"/>
        <v>6.9999999999999923E-3</v>
      </c>
      <c r="G5" s="5" t="s">
        <v>10</v>
      </c>
      <c r="H5" s="6">
        <v>-1.4</v>
      </c>
      <c r="I5" s="8">
        <v>1.4</v>
      </c>
    </row>
    <row r="6" spans="1:9">
      <c r="A6" s="5">
        <v>118</v>
      </c>
      <c r="B6" s="5" t="s">
        <v>24</v>
      </c>
      <c r="C6" s="6">
        <v>0.11</v>
      </c>
      <c r="D6" s="6">
        <v>0.107</v>
      </c>
      <c r="E6" s="7">
        <f t="shared" si="0"/>
        <v>102.80373831775702</v>
      </c>
      <c r="F6" s="5">
        <f t="shared" si="1"/>
        <v>3.0000000000000027E-3</v>
      </c>
      <c r="G6" s="5" t="s">
        <v>10</v>
      </c>
      <c r="H6" s="6">
        <v>0.6</v>
      </c>
      <c r="I6" s="8">
        <v>0.6</v>
      </c>
    </row>
    <row r="7" spans="1:9">
      <c r="A7" s="5">
        <v>198</v>
      </c>
      <c r="B7" s="5" t="s">
        <v>13</v>
      </c>
      <c r="C7" s="6">
        <v>0.113</v>
      </c>
      <c r="D7" s="6">
        <v>0.107</v>
      </c>
      <c r="E7" s="7">
        <f t="shared" si="0"/>
        <v>105.60747663551402</v>
      </c>
      <c r="F7" s="5">
        <f t="shared" si="1"/>
        <v>6.0000000000000053E-3</v>
      </c>
      <c r="G7" s="5" t="s">
        <v>10</v>
      </c>
      <c r="H7" s="6">
        <v>1.2</v>
      </c>
      <c r="I7" s="8">
        <v>1.2</v>
      </c>
    </row>
    <row r="8" spans="1:9">
      <c r="A8" s="5">
        <v>297</v>
      </c>
      <c r="B8" s="5" t="s">
        <v>21</v>
      </c>
      <c r="C8" s="6">
        <v>0.109</v>
      </c>
      <c r="D8" s="6">
        <v>0.107</v>
      </c>
      <c r="E8" s="7">
        <f t="shared" ref="E8" si="2">(C8/D8)*100</f>
        <v>101.86915887850468</v>
      </c>
      <c r="F8" s="5">
        <f t="shared" ref="F8" si="3">ABS(D8-C8)</f>
        <v>2.0000000000000018E-3</v>
      </c>
      <c r="G8" s="5" t="s">
        <v>10</v>
      </c>
      <c r="H8" s="6">
        <v>0.4</v>
      </c>
      <c r="I8" s="8">
        <v>0.4</v>
      </c>
    </row>
    <row r="9" spans="1:9">
      <c r="A9" s="5">
        <v>316</v>
      </c>
      <c r="B9" s="5" t="s">
        <v>14</v>
      </c>
      <c r="C9" s="6">
        <v>0.1074</v>
      </c>
      <c r="D9" s="6">
        <v>0.107</v>
      </c>
      <c r="E9" s="7">
        <f t="shared" si="0"/>
        <v>100.37383177570094</v>
      </c>
      <c r="F9" s="5">
        <f t="shared" si="1"/>
        <v>3.9999999999999758E-4</v>
      </c>
      <c r="G9" s="5" t="s">
        <v>10</v>
      </c>
      <c r="H9" s="6">
        <v>0.08</v>
      </c>
      <c r="I9" s="8">
        <v>0.08</v>
      </c>
    </row>
    <row r="10" spans="1:9">
      <c r="A10" s="5">
        <v>318</v>
      </c>
      <c r="B10" s="5" t="s">
        <v>15</v>
      </c>
      <c r="C10" s="6">
        <v>0.1081</v>
      </c>
      <c r="D10" s="6">
        <v>0.107</v>
      </c>
      <c r="E10" s="7">
        <f t="shared" si="0"/>
        <v>101.02803738317758</v>
      </c>
      <c r="F10" s="5">
        <f t="shared" si="1"/>
        <v>1.1000000000000038E-3</v>
      </c>
      <c r="G10" s="5" t="s">
        <v>10</v>
      </c>
      <c r="H10" s="6">
        <v>0.22</v>
      </c>
      <c r="I10" s="8">
        <v>0.22</v>
      </c>
    </row>
    <row r="11" spans="1:9">
      <c r="A11" s="5">
        <v>319</v>
      </c>
      <c r="B11" s="5" t="s">
        <v>16</v>
      </c>
      <c r="C11" s="6">
        <v>0.104</v>
      </c>
      <c r="D11" s="6">
        <v>0.107</v>
      </c>
      <c r="E11" s="7">
        <f t="shared" si="0"/>
        <v>97.196261682242991</v>
      </c>
      <c r="F11" s="5">
        <f t="shared" si="1"/>
        <v>3.0000000000000027E-3</v>
      </c>
      <c r="G11" s="5" t="s">
        <v>10</v>
      </c>
      <c r="H11" s="6">
        <v>-0.6</v>
      </c>
      <c r="I11" s="8">
        <v>0.6</v>
      </c>
    </row>
    <row r="12" spans="1:9">
      <c r="A12" s="5">
        <v>320</v>
      </c>
      <c r="B12" s="5" t="s">
        <v>17</v>
      </c>
      <c r="C12" s="6">
        <v>0.106</v>
      </c>
      <c r="D12" s="6">
        <v>0.107</v>
      </c>
      <c r="E12" s="7">
        <f t="shared" si="0"/>
        <v>99.065420560747668</v>
      </c>
      <c r="F12" s="5">
        <f t="shared" si="1"/>
        <v>1.0000000000000009E-3</v>
      </c>
      <c r="G12" s="5" t="s">
        <v>10</v>
      </c>
      <c r="H12" s="6">
        <v>-0.2</v>
      </c>
      <c r="I12" s="8">
        <v>0.2</v>
      </c>
    </row>
    <row r="30" spans="1:9">
      <c r="A30" s="18" t="s">
        <v>43</v>
      </c>
      <c r="B30" s="17"/>
      <c r="C30" s="17"/>
      <c r="D30" s="17"/>
      <c r="E30" s="17"/>
      <c r="F30" s="17"/>
      <c r="G30" s="17"/>
    </row>
    <row r="31" spans="1:9" ht="39">
      <c r="A31" s="1" t="s">
        <v>0</v>
      </c>
      <c r="B31" s="1" t="s">
        <v>1</v>
      </c>
      <c r="C31" s="1" t="s">
        <v>2</v>
      </c>
      <c r="D31" s="2" t="s">
        <v>3</v>
      </c>
      <c r="E31" s="3" t="s">
        <v>4</v>
      </c>
      <c r="F31" s="1" t="s">
        <v>5</v>
      </c>
      <c r="G31" s="1" t="s">
        <v>6</v>
      </c>
      <c r="H31" s="1" t="s">
        <v>7</v>
      </c>
      <c r="I31" s="4" t="s">
        <v>8</v>
      </c>
    </row>
    <row r="32" spans="1:9">
      <c r="A32" s="5">
        <v>1</v>
      </c>
      <c r="B32" s="5" t="s">
        <v>9</v>
      </c>
      <c r="C32" s="6">
        <v>1.08</v>
      </c>
      <c r="D32" s="6">
        <v>1.1299999999999999</v>
      </c>
      <c r="E32" s="7">
        <f t="shared" ref="E32:E38" si="4">(C32/D32)*100</f>
        <v>95.57522123893807</v>
      </c>
      <c r="F32" s="5">
        <f t="shared" ref="F32:F38" si="5">ABS(D32-C32)</f>
        <v>4.9999999999999822E-2</v>
      </c>
      <c r="G32" s="5" t="s">
        <v>10</v>
      </c>
      <c r="H32" s="6">
        <v>-0.96</v>
      </c>
      <c r="I32" s="8">
        <v>0.96</v>
      </c>
    </row>
    <row r="33" spans="1:10">
      <c r="A33" s="5">
        <v>59</v>
      </c>
      <c r="B33" s="5" t="s">
        <v>11</v>
      </c>
      <c r="C33" s="6">
        <v>1.117</v>
      </c>
      <c r="D33" s="6">
        <v>1.1299999999999999</v>
      </c>
      <c r="E33" s="7">
        <f t="shared" si="4"/>
        <v>98.849557522123902</v>
      </c>
      <c r="F33" s="5">
        <f t="shared" si="5"/>
        <v>1.2999999999999901E-2</v>
      </c>
      <c r="G33" s="5" t="s">
        <v>10</v>
      </c>
      <c r="H33" s="6">
        <v>-0.25</v>
      </c>
      <c r="I33" s="8">
        <v>0.25</v>
      </c>
    </row>
    <row r="34" spans="1:10">
      <c r="A34" s="5">
        <v>198</v>
      </c>
      <c r="B34" s="5" t="s">
        <v>13</v>
      </c>
      <c r="C34" s="6">
        <v>1.169</v>
      </c>
      <c r="D34" s="6">
        <v>1.1299999999999999</v>
      </c>
      <c r="E34" s="7">
        <f t="shared" si="4"/>
        <v>103.45132743362832</v>
      </c>
      <c r="F34" s="5">
        <f t="shared" si="5"/>
        <v>3.9000000000000146E-2</v>
      </c>
      <c r="G34" s="5" t="s">
        <v>10</v>
      </c>
      <c r="H34" s="6">
        <v>0.75</v>
      </c>
      <c r="I34" s="8">
        <v>0.75</v>
      </c>
    </row>
    <row r="35" spans="1:10">
      <c r="A35" s="5">
        <v>297</v>
      </c>
      <c r="B35" s="5" t="s">
        <v>21</v>
      </c>
      <c r="C35" s="6">
        <v>1.18</v>
      </c>
      <c r="D35" s="6">
        <v>1.1299999999999999</v>
      </c>
      <c r="E35" s="7">
        <f t="shared" ref="E35" si="6">(C35/D35)*100</f>
        <v>104.42477876106196</v>
      </c>
      <c r="F35" s="5">
        <f t="shared" ref="F35" si="7">ABS(D35-C35)</f>
        <v>5.0000000000000044E-2</v>
      </c>
      <c r="G35" s="5" t="s">
        <v>10</v>
      </c>
      <c r="H35" s="6">
        <v>0.96</v>
      </c>
      <c r="I35" s="8">
        <v>0.96</v>
      </c>
    </row>
    <row r="36" spans="1:10">
      <c r="A36" s="5">
        <v>318</v>
      </c>
      <c r="B36" s="5" t="s">
        <v>15</v>
      </c>
      <c r="C36" s="6">
        <v>1.2250000000000001</v>
      </c>
      <c r="D36" s="6">
        <v>1.1299999999999999</v>
      </c>
      <c r="E36" s="7">
        <f t="shared" si="4"/>
        <v>108.40707964601772</v>
      </c>
      <c r="F36" s="5">
        <f t="shared" si="5"/>
        <v>9.5000000000000195E-2</v>
      </c>
      <c r="G36" s="5" t="s">
        <v>10</v>
      </c>
      <c r="H36" s="6">
        <v>1.83</v>
      </c>
      <c r="I36" s="19">
        <v>1.83</v>
      </c>
      <c r="J36" s="20" t="s">
        <v>55</v>
      </c>
    </row>
    <row r="37" spans="1:10">
      <c r="A37" s="5">
        <v>319</v>
      </c>
      <c r="B37" s="5" t="s">
        <v>16</v>
      </c>
      <c r="C37" s="6">
        <v>1.1100000000000001</v>
      </c>
      <c r="D37" s="6">
        <v>1.1299999999999999</v>
      </c>
      <c r="E37" s="7">
        <f t="shared" si="4"/>
        <v>98.230088495575245</v>
      </c>
      <c r="F37" s="5">
        <f t="shared" si="5"/>
        <v>1.9999999999999796E-2</v>
      </c>
      <c r="G37" s="5" t="s">
        <v>10</v>
      </c>
      <c r="H37" s="6">
        <v>-0.38</v>
      </c>
      <c r="I37" s="8">
        <v>0.38</v>
      </c>
    </row>
    <row r="38" spans="1:10">
      <c r="A38" s="11">
        <v>320</v>
      </c>
      <c r="B38" s="11" t="s">
        <v>17</v>
      </c>
      <c r="C38" s="9">
        <v>1.1439999999999999</v>
      </c>
      <c r="D38" s="6">
        <v>1.1299999999999999</v>
      </c>
      <c r="E38" s="7">
        <f t="shared" si="4"/>
        <v>101.23893805309734</v>
      </c>
      <c r="F38" s="5">
        <f t="shared" si="5"/>
        <v>1.4000000000000012E-2</v>
      </c>
      <c r="G38" s="5" t="s">
        <v>10</v>
      </c>
      <c r="H38" s="9">
        <v>0.27</v>
      </c>
      <c r="I38" s="8">
        <v>0.27</v>
      </c>
    </row>
  </sheetData>
  <mergeCells count="1">
    <mergeCell ref="A1:G1"/>
  </mergeCells>
  <pageMargins left="0.7" right="0.7" top="0.75" bottom="0.75" header="0.3" footer="0.3"/>
  <pageSetup orientation="landscape" r:id="rId1"/>
  <rowBreaks count="1" manualBreakCount="1">
    <brk id="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7"/>
  <sheetViews>
    <sheetView topLeftCell="A52" workbookViewId="0">
      <selection activeCell="L22" sqref="L22"/>
    </sheetView>
  </sheetViews>
  <sheetFormatPr defaultRowHeight="15"/>
  <cols>
    <col min="2" max="2" width="11" customWidth="1"/>
    <col min="7" max="7" width="13.28515625" customWidth="1"/>
    <col min="10" max="10" width="16.28515625" customWidth="1"/>
  </cols>
  <sheetData>
    <row r="1" spans="1:10">
      <c r="A1" s="23" t="s">
        <v>45</v>
      </c>
      <c r="B1" s="23"/>
      <c r="C1" s="23"/>
      <c r="D1" s="23"/>
      <c r="E1" s="23"/>
      <c r="F1" s="23"/>
      <c r="G1" s="23"/>
    </row>
    <row r="2" spans="1:10" ht="39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</row>
    <row r="3" spans="1:10">
      <c r="A3" s="5">
        <v>1</v>
      </c>
      <c r="B3" s="5" t="s">
        <v>9</v>
      </c>
      <c r="C3" s="6">
        <v>0.25900000000000001</v>
      </c>
      <c r="D3" s="6">
        <v>0.253</v>
      </c>
      <c r="E3" s="7">
        <f t="shared" ref="E3:E12" si="0">(C3/D3)*100</f>
        <v>102.3715415019763</v>
      </c>
      <c r="F3" s="5">
        <f t="shared" ref="F3:F12" si="1">ABS(D3-C3)</f>
        <v>6.0000000000000053E-3</v>
      </c>
      <c r="G3" s="5" t="s">
        <v>10</v>
      </c>
      <c r="H3" s="6">
        <v>0.55000000000000004</v>
      </c>
      <c r="I3" s="8">
        <v>0.55000000000000004</v>
      </c>
    </row>
    <row r="4" spans="1:10">
      <c r="A4" s="5">
        <v>59</v>
      </c>
      <c r="B4" s="5" t="s">
        <v>11</v>
      </c>
      <c r="C4" s="6">
        <v>0.248</v>
      </c>
      <c r="D4" s="6">
        <v>0.253</v>
      </c>
      <c r="E4" s="7">
        <f t="shared" si="0"/>
        <v>98.023715415019765</v>
      </c>
      <c r="F4" s="5">
        <f t="shared" si="1"/>
        <v>5.0000000000000044E-3</v>
      </c>
      <c r="G4" s="5" t="s">
        <v>10</v>
      </c>
      <c r="H4" s="6">
        <v>-0.45</v>
      </c>
      <c r="I4" s="8">
        <v>0.45</v>
      </c>
    </row>
    <row r="5" spans="1:10">
      <c r="A5" s="5">
        <v>105</v>
      </c>
      <c r="B5" s="5" t="s">
        <v>12</v>
      </c>
      <c r="C5" s="6">
        <v>0.23400000000000001</v>
      </c>
      <c r="D5" s="6">
        <v>0.253</v>
      </c>
      <c r="E5" s="7">
        <f t="shared" si="0"/>
        <v>92.490118577075094</v>
      </c>
      <c r="F5" s="5">
        <f t="shared" si="1"/>
        <v>1.8999999999999989E-2</v>
      </c>
      <c r="G5" s="5" t="s">
        <v>10</v>
      </c>
      <c r="H5" s="6">
        <v>-1.73</v>
      </c>
      <c r="I5" s="19">
        <v>1.73</v>
      </c>
      <c r="J5" s="20" t="s">
        <v>55</v>
      </c>
    </row>
    <row r="6" spans="1:10">
      <c r="A6" s="5">
        <v>118</v>
      </c>
      <c r="B6" s="5" t="s">
        <v>24</v>
      </c>
      <c r="C6" s="6">
        <v>0.26</v>
      </c>
      <c r="D6" s="6">
        <v>0.253</v>
      </c>
      <c r="E6" s="7">
        <f t="shared" si="0"/>
        <v>102.76679841897234</v>
      </c>
      <c r="F6" s="5">
        <f t="shared" si="1"/>
        <v>7.0000000000000062E-3</v>
      </c>
      <c r="G6" s="5" t="s">
        <v>10</v>
      </c>
      <c r="H6" s="6">
        <v>0.64</v>
      </c>
      <c r="I6" s="8">
        <v>0.64</v>
      </c>
    </row>
    <row r="7" spans="1:10">
      <c r="A7" s="5">
        <v>198</v>
      </c>
      <c r="B7" s="5" t="s">
        <v>13</v>
      </c>
      <c r="C7" s="6">
        <v>0.253</v>
      </c>
      <c r="D7" s="6">
        <v>0.253</v>
      </c>
      <c r="E7" s="7">
        <f t="shared" si="0"/>
        <v>100</v>
      </c>
      <c r="F7" s="5">
        <f t="shared" si="1"/>
        <v>0</v>
      </c>
      <c r="G7" s="5" t="s">
        <v>10</v>
      </c>
      <c r="H7" s="6">
        <v>0</v>
      </c>
      <c r="I7" s="8">
        <v>0</v>
      </c>
    </row>
    <row r="8" spans="1:10">
      <c r="A8" s="5">
        <v>297</v>
      </c>
      <c r="B8" s="5" t="s">
        <v>21</v>
      </c>
      <c r="C8" s="6">
        <v>0.28599999999999998</v>
      </c>
      <c r="D8" s="6">
        <v>0.253</v>
      </c>
      <c r="E8" s="7">
        <f t="shared" ref="E8" si="2">(C8/D8)*100</f>
        <v>113.04347826086956</v>
      </c>
      <c r="F8" s="5">
        <f t="shared" ref="F8" si="3">ABS(D8-C8)</f>
        <v>3.2999999999999974E-2</v>
      </c>
      <c r="G8" s="5" t="s">
        <v>10</v>
      </c>
      <c r="H8" s="6">
        <v>3</v>
      </c>
      <c r="I8" s="19">
        <v>3</v>
      </c>
      <c r="J8" s="20" t="s">
        <v>54</v>
      </c>
    </row>
    <row r="9" spans="1:10">
      <c r="A9" s="5">
        <v>316</v>
      </c>
      <c r="B9" s="5" t="s">
        <v>14</v>
      </c>
      <c r="C9" s="6">
        <v>0.2346</v>
      </c>
      <c r="D9" s="6">
        <v>0.253</v>
      </c>
      <c r="E9" s="7">
        <f t="shared" si="0"/>
        <v>92.72727272727272</v>
      </c>
      <c r="F9" s="5">
        <f t="shared" si="1"/>
        <v>1.84E-2</v>
      </c>
      <c r="G9" s="5" t="s">
        <v>10</v>
      </c>
      <c r="H9" s="6">
        <v>-1.67</v>
      </c>
      <c r="I9" s="19">
        <v>1.67</v>
      </c>
      <c r="J9" s="20" t="s">
        <v>55</v>
      </c>
    </row>
    <row r="10" spans="1:10">
      <c r="A10" s="5">
        <v>318</v>
      </c>
      <c r="B10" s="5" t="s">
        <v>15</v>
      </c>
      <c r="C10" s="6">
        <v>0.2452</v>
      </c>
      <c r="D10" s="6">
        <v>0.253</v>
      </c>
      <c r="E10" s="7">
        <f t="shared" si="0"/>
        <v>96.916996047430828</v>
      </c>
      <c r="F10" s="5">
        <f t="shared" si="1"/>
        <v>7.8000000000000014E-3</v>
      </c>
      <c r="G10" s="5" t="s">
        <v>10</v>
      </c>
      <c r="H10" s="6">
        <v>-0.71</v>
      </c>
      <c r="I10" s="8">
        <v>0.71</v>
      </c>
    </row>
    <row r="11" spans="1:10">
      <c r="A11" s="5">
        <v>319</v>
      </c>
      <c r="B11" s="5" t="s">
        <v>16</v>
      </c>
      <c r="C11" s="6">
        <v>0.255</v>
      </c>
      <c r="D11" s="6">
        <v>0.253</v>
      </c>
      <c r="E11" s="7">
        <f t="shared" si="0"/>
        <v>100.79051383399209</v>
      </c>
      <c r="F11" s="5">
        <f t="shared" si="1"/>
        <v>2.0000000000000018E-3</v>
      </c>
      <c r="G11" s="5" t="s">
        <v>10</v>
      </c>
      <c r="H11" s="6">
        <v>0.18</v>
      </c>
      <c r="I11" s="8">
        <v>0.18</v>
      </c>
    </row>
    <row r="12" spans="1:10">
      <c r="A12" s="5">
        <v>320</v>
      </c>
      <c r="B12" s="5" t="s">
        <v>17</v>
      </c>
      <c r="C12" s="6">
        <v>0.25669999999999998</v>
      </c>
      <c r="D12" s="6">
        <v>0.253</v>
      </c>
      <c r="E12" s="7">
        <f t="shared" si="0"/>
        <v>101.46245059288536</v>
      </c>
      <c r="F12" s="5">
        <f t="shared" si="1"/>
        <v>3.6999999999999811E-3</v>
      </c>
      <c r="G12" s="5" t="s">
        <v>10</v>
      </c>
      <c r="H12" s="6">
        <v>0.34</v>
      </c>
      <c r="I12" s="8">
        <v>0.34</v>
      </c>
    </row>
    <row r="29" spans="1:9">
      <c r="A29" s="18" t="s">
        <v>47</v>
      </c>
      <c r="B29" s="17"/>
      <c r="C29" s="17"/>
      <c r="D29" s="17"/>
      <c r="E29" s="17"/>
      <c r="F29" s="17"/>
      <c r="G29" s="17"/>
    </row>
    <row r="30" spans="1:9" ht="39">
      <c r="A30" s="1" t="s">
        <v>0</v>
      </c>
      <c r="B30" s="1" t="s">
        <v>1</v>
      </c>
      <c r="C30" s="1" t="s">
        <v>2</v>
      </c>
      <c r="D30" s="2" t="s">
        <v>3</v>
      </c>
      <c r="E30" s="3" t="s">
        <v>4</v>
      </c>
      <c r="F30" s="1" t="s">
        <v>5</v>
      </c>
      <c r="G30" s="1" t="s">
        <v>6</v>
      </c>
      <c r="H30" s="1" t="s">
        <v>7</v>
      </c>
      <c r="I30" s="4" t="s">
        <v>22</v>
      </c>
    </row>
    <row r="31" spans="1:9">
      <c r="A31" s="5">
        <v>1</v>
      </c>
      <c r="B31" s="5" t="s">
        <v>9</v>
      </c>
      <c r="C31" s="6">
        <v>1.08</v>
      </c>
      <c r="D31" s="6">
        <v>1.07</v>
      </c>
      <c r="E31" s="7">
        <f t="shared" ref="E31:E37" si="4">(C31/D31)*100</f>
        <v>100.93457943925235</v>
      </c>
      <c r="F31" s="5">
        <f t="shared" ref="F31:F37" si="5">ABS(D31-C31)</f>
        <v>1.0000000000000009E-2</v>
      </c>
      <c r="G31" s="5" t="s">
        <v>10</v>
      </c>
      <c r="H31" s="6">
        <v>0.23</v>
      </c>
      <c r="I31" s="8">
        <v>0.23</v>
      </c>
    </row>
    <row r="32" spans="1:9">
      <c r="A32" s="5">
        <v>59</v>
      </c>
      <c r="B32" s="5" t="s">
        <v>11</v>
      </c>
      <c r="C32" s="6">
        <v>1.07</v>
      </c>
      <c r="D32" s="6">
        <v>1.07</v>
      </c>
      <c r="E32" s="7">
        <f t="shared" si="4"/>
        <v>100</v>
      </c>
      <c r="F32" s="5">
        <f t="shared" si="5"/>
        <v>0</v>
      </c>
      <c r="G32" s="5" t="s">
        <v>10</v>
      </c>
      <c r="H32" s="6">
        <v>0</v>
      </c>
      <c r="I32" s="8">
        <v>0</v>
      </c>
    </row>
    <row r="33" spans="1:10">
      <c r="A33" s="5">
        <v>198</v>
      </c>
      <c r="B33" s="5" t="s">
        <v>13</v>
      </c>
      <c r="C33" s="6">
        <v>1.1200000000000001</v>
      </c>
      <c r="D33" s="6">
        <v>1.07</v>
      </c>
      <c r="E33" s="7">
        <f t="shared" si="4"/>
        <v>104.67289719626169</v>
      </c>
      <c r="F33" s="5">
        <f t="shared" si="5"/>
        <v>5.0000000000000044E-2</v>
      </c>
      <c r="G33" s="5" t="s">
        <v>10</v>
      </c>
      <c r="H33" s="6">
        <v>1.1399999999999999</v>
      </c>
      <c r="I33" s="8">
        <v>1.1399999999999999</v>
      </c>
    </row>
    <row r="34" spans="1:10">
      <c r="A34" s="5">
        <v>297</v>
      </c>
      <c r="B34" s="5" t="s">
        <v>21</v>
      </c>
      <c r="C34" s="6">
        <v>1.1499999999999999</v>
      </c>
      <c r="D34" s="6">
        <v>1.07</v>
      </c>
      <c r="E34" s="7">
        <f t="shared" ref="E34" si="6">(C34/D34)*100</f>
        <v>107.47663551401867</v>
      </c>
      <c r="F34" s="5">
        <f t="shared" ref="F34" si="7">ABS(D34-C34)</f>
        <v>7.9999999999999849E-2</v>
      </c>
      <c r="G34" s="5" t="s">
        <v>10</v>
      </c>
      <c r="H34" s="6">
        <v>1.82</v>
      </c>
      <c r="I34" s="19">
        <v>1.82</v>
      </c>
      <c r="J34" s="20" t="s">
        <v>55</v>
      </c>
    </row>
    <row r="35" spans="1:10">
      <c r="A35" s="5">
        <v>318</v>
      </c>
      <c r="B35" s="5" t="s">
        <v>15</v>
      </c>
      <c r="C35" s="6">
        <v>1.0707</v>
      </c>
      <c r="D35" s="6">
        <v>1.07</v>
      </c>
      <c r="E35" s="7">
        <f t="shared" si="4"/>
        <v>100.06542056074765</v>
      </c>
      <c r="F35" s="5">
        <f t="shared" si="5"/>
        <v>6.9999999999992291E-4</v>
      </c>
      <c r="G35" s="5" t="s">
        <v>10</v>
      </c>
      <c r="H35" s="6">
        <v>0.02</v>
      </c>
      <c r="I35" s="8">
        <v>0.02</v>
      </c>
    </row>
    <row r="36" spans="1:10">
      <c r="A36" s="5">
        <v>319</v>
      </c>
      <c r="B36" s="5" t="s">
        <v>16</v>
      </c>
      <c r="C36" s="6">
        <v>1.18</v>
      </c>
      <c r="D36" s="6">
        <v>1.07</v>
      </c>
      <c r="E36" s="7">
        <f t="shared" si="4"/>
        <v>110.28037383177569</v>
      </c>
      <c r="F36" s="5">
        <f t="shared" si="5"/>
        <v>0.10999999999999988</v>
      </c>
      <c r="G36" s="5" t="s">
        <v>10</v>
      </c>
      <c r="H36" s="6">
        <v>2.5</v>
      </c>
      <c r="I36" s="19">
        <v>2.5</v>
      </c>
      <c r="J36" s="20" t="s">
        <v>54</v>
      </c>
    </row>
    <row r="37" spans="1:10">
      <c r="A37" s="11">
        <v>320</v>
      </c>
      <c r="B37" s="11" t="s">
        <v>17</v>
      </c>
      <c r="C37" s="6">
        <v>1.1180000000000001</v>
      </c>
      <c r="D37" s="6">
        <v>1.07</v>
      </c>
      <c r="E37" s="7">
        <f t="shared" si="4"/>
        <v>104.48598130841123</v>
      </c>
      <c r="F37" s="5">
        <f t="shared" si="5"/>
        <v>4.8000000000000043E-2</v>
      </c>
      <c r="G37" s="5" t="s">
        <v>10</v>
      </c>
      <c r="H37" s="6">
        <v>1.0900000000000001</v>
      </c>
      <c r="I37" s="8">
        <v>1.0900000000000001</v>
      </c>
    </row>
  </sheetData>
  <mergeCells count="1">
    <mergeCell ref="A1:G1"/>
  </mergeCells>
  <pageMargins left="0.7" right="0.7" top="0.75" bottom="0.75" header="0.3" footer="0.3"/>
  <pageSetup orientation="landscape" r:id="rId1"/>
  <rowBreaks count="1" manualBreakCount="1">
    <brk id="2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M37" sqref="M37"/>
    </sheetView>
  </sheetViews>
  <sheetFormatPr defaultRowHeight="15"/>
  <cols>
    <col min="2" max="2" width="10.85546875" customWidth="1"/>
    <col min="7" max="7" width="11.5703125" customWidth="1"/>
    <col min="10" max="10" width="12.85546875" customWidth="1"/>
  </cols>
  <sheetData>
    <row r="1" spans="1:10">
      <c r="A1" s="23" t="s">
        <v>49</v>
      </c>
      <c r="B1" s="23"/>
      <c r="C1" s="23"/>
      <c r="D1" s="23"/>
      <c r="E1" s="23"/>
      <c r="F1" s="23"/>
      <c r="G1" s="23"/>
    </row>
    <row r="2" spans="1:10" ht="39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</row>
    <row r="3" spans="1:10">
      <c r="A3" s="5">
        <v>1</v>
      </c>
      <c r="B3" s="5" t="s">
        <v>9</v>
      </c>
      <c r="C3" s="6">
        <v>0.20200000000000001</v>
      </c>
      <c r="D3" s="6">
        <v>0.21199999999999999</v>
      </c>
      <c r="E3" s="7">
        <f t="shared" ref="E3:E10" si="0">(C3/D3)*100</f>
        <v>95.28301886792454</v>
      </c>
      <c r="F3" s="5">
        <f t="shared" ref="F3:F10" si="1">ABS(D3-C3)</f>
        <v>9.9999999999999811E-3</v>
      </c>
      <c r="G3" s="5" t="s">
        <v>10</v>
      </c>
      <c r="H3" s="6">
        <v>-0.48</v>
      </c>
      <c r="I3" s="8">
        <v>0.48</v>
      </c>
    </row>
    <row r="4" spans="1:10">
      <c r="A4" s="5">
        <v>59</v>
      </c>
      <c r="B4" s="5" t="s">
        <v>11</v>
      </c>
      <c r="C4" s="6">
        <v>0.21199999999999999</v>
      </c>
      <c r="D4" s="6">
        <v>0.21199999999999999</v>
      </c>
      <c r="E4" s="7">
        <f t="shared" si="0"/>
        <v>100</v>
      </c>
      <c r="F4" s="5">
        <f t="shared" si="1"/>
        <v>0</v>
      </c>
      <c r="G4" s="5" t="s">
        <v>10</v>
      </c>
      <c r="H4" s="6">
        <v>0</v>
      </c>
      <c r="I4" s="8">
        <v>0</v>
      </c>
    </row>
    <row r="5" spans="1:10">
      <c r="A5" s="5">
        <v>105</v>
      </c>
      <c r="B5" s="5" t="s">
        <v>12</v>
      </c>
      <c r="C5" s="6">
        <v>0.20200000000000001</v>
      </c>
      <c r="D5" s="6">
        <v>0.21199999999999999</v>
      </c>
      <c r="E5" s="7">
        <f t="shared" si="0"/>
        <v>95.28301886792454</v>
      </c>
      <c r="F5" s="5">
        <f t="shared" si="1"/>
        <v>9.9999999999999811E-3</v>
      </c>
      <c r="G5" s="5" t="s">
        <v>10</v>
      </c>
      <c r="H5" s="6">
        <v>-0.48</v>
      </c>
      <c r="I5" s="8">
        <v>0.48</v>
      </c>
    </row>
    <row r="6" spans="1:10">
      <c r="A6" s="5">
        <v>118</v>
      </c>
      <c r="B6" s="5" t="s">
        <v>24</v>
      </c>
      <c r="C6" s="6">
        <v>0.26</v>
      </c>
      <c r="D6" s="6">
        <v>0.21199999999999999</v>
      </c>
      <c r="E6" s="7">
        <f t="shared" si="0"/>
        <v>122.64150943396228</v>
      </c>
      <c r="F6" s="5">
        <f t="shared" si="1"/>
        <v>4.8000000000000015E-2</v>
      </c>
      <c r="G6" s="5" t="s">
        <v>10</v>
      </c>
      <c r="H6" s="6">
        <v>2.29</v>
      </c>
      <c r="I6" s="19">
        <v>2.29</v>
      </c>
      <c r="J6" s="20" t="s">
        <v>54</v>
      </c>
    </row>
    <row r="7" spans="1:10">
      <c r="A7" s="5">
        <v>198</v>
      </c>
      <c r="B7" s="5" t="s">
        <v>13</v>
      </c>
      <c r="C7" s="6">
        <v>0.20200000000000001</v>
      </c>
      <c r="D7" s="6">
        <v>0.21199999999999999</v>
      </c>
      <c r="E7" s="7">
        <f t="shared" si="0"/>
        <v>95.28301886792454</v>
      </c>
      <c r="F7" s="5">
        <f t="shared" si="1"/>
        <v>9.9999999999999811E-3</v>
      </c>
      <c r="G7" s="5" t="s">
        <v>10</v>
      </c>
      <c r="H7" s="6">
        <v>-0.48</v>
      </c>
      <c r="I7" s="8">
        <v>0.48</v>
      </c>
    </row>
    <row r="8" spans="1:10">
      <c r="A8" s="5">
        <v>297</v>
      </c>
      <c r="B8" s="5" t="s">
        <v>21</v>
      </c>
      <c r="C8" s="6">
        <v>0.24399999999999999</v>
      </c>
      <c r="D8" s="6">
        <v>0.21199999999999999</v>
      </c>
      <c r="E8" s="7">
        <f t="shared" ref="E8" si="2">(C8/D8)*100</f>
        <v>115.09433962264151</v>
      </c>
      <c r="F8" s="5">
        <f t="shared" ref="F8" si="3">ABS(D8-C8)</f>
        <v>3.2000000000000001E-2</v>
      </c>
      <c r="G8" s="5" t="s">
        <v>10</v>
      </c>
      <c r="H8" s="6">
        <v>1.52</v>
      </c>
      <c r="I8" s="19">
        <v>1.52</v>
      </c>
      <c r="J8" s="20" t="s">
        <v>55</v>
      </c>
    </row>
    <row r="9" spans="1:10">
      <c r="A9" s="5">
        <v>316</v>
      </c>
      <c r="B9" s="5" t="s">
        <v>14</v>
      </c>
      <c r="C9" s="6">
        <v>0.21870000000000001</v>
      </c>
      <c r="D9" s="6">
        <v>0.21199999999999999</v>
      </c>
      <c r="E9" s="7">
        <f t="shared" si="0"/>
        <v>103.16037735849058</v>
      </c>
      <c r="F9" s="5">
        <f t="shared" si="1"/>
        <v>6.7000000000000115E-3</v>
      </c>
      <c r="G9" s="5" t="s">
        <v>10</v>
      </c>
      <c r="H9" s="6">
        <v>0.32</v>
      </c>
      <c r="I9" s="8">
        <v>0.32</v>
      </c>
    </row>
    <row r="10" spans="1:10">
      <c r="A10" s="5">
        <v>318</v>
      </c>
      <c r="B10" s="5" t="s">
        <v>15</v>
      </c>
      <c r="C10" s="6">
        <v>0.22969999999999999</v>
      </c>
      <c r="D10" s="6">
        <v>0.21199999999999999</v>
      </c>
      <c r="E10" s="7">
        <f t="shared" si="0"/>
        <v>108.34905660377359</v>
      </c>
      <c r="F10" s="5">
        <f t="shared" si="1"/>
        <v>1.7699999999999994E-2</v>
      </c>
      <c r="G10" s="5" t="s">
        <v>10</v>
      </c>
      <c r="H10" s="6">
        <v>0.84</v>
      </c>
      <c r="I10" s="8">
        <v>0.84</v>
      </c>
    </row>
    <row r="11" spans="1:10">
      <c r="A11" s="5">
        <v>319</v>
      </c>
      <c r="B11" s="5" t="s">
        <v>16</v>
      </c>
      <c r="C11" s="6">
        <v>0.218</v>
      </c>
      <c r="D11" s="6">
        <v>0.21199999999999999</v>
      </c>
      <c r="E11" s="7">
        <f>(C11/D11)*100</f>
        <v>102.8301886792453</v>
      </c>
      <c r="F11" s="5">
        <f>ABS(D11-C11)</f>
        <v>6.0000000000000053E-3</v>
      </c>
      <c r="G11" s="5" t="s">
        <v>10</v>
      </c>
      <c r="H11" s="6">
        <v>0.28999999999999998</v>
      </c>
      <c r="I11" s="8">
        <v>0.28999999999999998</v>
      </c>
    </row>
    <row r="12" spans="1:10">
      <c r="A12" s="5">
        <v>320</v>
      </c>
      <c r="B12" s="5" t="s">
        <v>17</v>
      </c>
      <c r="C12" s="6">
        <v>0.25080000000000002</v>
      </c>
      <c r="D12" s="6">
        <v>0.21199999999999999</v>
      </c>
      <c r="E12" s="7">
        <f>(C12/D12)*100</f>
        <v>118.30188679245283</v>
      </c>
      <c r="F12" s="5">
        <f>ABS(D12-C12)</f>
        <v>3.8800000000000029E-2</v>
      </c>
      <c r="G12" s="5" t="s">
        <v>10</v>
      </c>
      <c r="H12" s="6">
        <v>1.85</v>
      </c>
      <c r="I12" s="19">
        <v>1.85</v>
      </c>
      <c r="J12" s="20" t="s">
        <v>55</v>
      </c>
    </row>
    <row r="29" spans="1:10">
      <c r="A29" s="18" t="s">
        <v>51</v>
      </c>
      <c r="B29" s="17"/>
      <c r="C29" s="17"/>
      <c r="D29" s="17"/>
      <c r="E29" s="17"/>
      <c r="F29" s="17"/>
      <c r="G29" s="17"/>
    </row>
    <row r="30" spans="1:10" ht="39">
      <c r="A30" s="1" t="s">
        <v>0</v>
      </c>
      <c r="B30" s="1" t="s">
        <v>1</v>
      </c>
      <c r="C30" s="1" t="s">
        <v>2</v>
      </c>
      <c r="D30" s="2" t="s">
        <v>3</v>
      </c>
      <c r="E30" s="3" t="s">
        <v>4</v>
      </c>
      <c r="F30" s="1" t="s">
        <v>5</v>
      </c>
      <c r="G30" s="1" t="s">
        <v>6</v>
      </c>
      <c r="H30" s="1" t="s">
        <v>7</v>
      </c>
      <c r="I30" s="4" t="s">
        <v>22</v>
      </c>
    </row>
    <row r="31" spans="1:10">
      <c r="A31" s="5">
        <v>1</v>
      </c>
      <c r="B31" s="5" t="s">
        <v>9</v>
      </c>
      <c r="C31" s="6">
        <v>0.88500000000000001</v>
      </c>
      <c r="D31" s="6">
        <v>1.05</v>
      </c>
      <c r="E31" s="7">
        <f t="shared" ref="E31:E37" si="4">(C31/D31)*100</f>
        <v>84.285714285714292</v>
      </c>
      <c r="F31" s="5">
        <f t="shared" ref="F31:F37" si="5">ABS(D31-C31)</f>
        <v>0.16500000000000004</v>
      </c>
      <c r="G31" s="5" t="s">
        <v>10</v>
      </c>
      <c r="H31" s="6">
        <v>-1.74</v>
      </c>
      <c r="I31" s="19">
        <v>1.74</v>
      </c>
      <c r="J31" s="20" t="s">
        <v>55</v>
      </c>
    </row>
    <row r="32" spans="1:10">
      <c r="A32" s="5">
        <v>59</v>
      </c>
      <c r="B32" s="5" t="s">
        <v>11</v>
      </c>
      <c r="C32" s="6">
        <v>1.08</v>
      </c>
      <c r="D32" s="6">
        <v>1.05</v>
      </c>
      <c r="E32" s="7">
        <f t="shared" si="4"/>
        <v>102.85714285714288</v>
      </c>
      <c r="F32" s="5">
        <f t="shared" si="5"/>
        <v>3.0000000000000027E-2</v>
      </c>
      <c r="G32" s="5" t="s">
        <v>10</v>
      </c>
      <c r="H32" s="6">
        <v>0.32</v>
      </c>
      <c r="I32" s="8">
        <v>0.32</v>
      </c>
    </row>
    <row r="33" spans="1:9">
      <c r="A33" s="5">
        <v>198</v>
      </c>
      <c r="B33" s="5" t="s">
        <v>13</v>
      </c>
      <c r="C33" s="6">
        <v>1.0629999999999999</v>
      </c>
      <c r="D33" s="6">
        <v>1.05</v>
      </c>
      <c r="E33" s="7">
        <f t="shared" si="4"/>
        <v>101.23809523809524</v>
      </c>
      <c r="F33" s="5">
        <f t="shared" si="5"/>
        <v>1.2999999999999901E-2</v>
      </c>
      <c r="G33" s="5" t="s">
        <v>10</v>
      </c>
      <c r="H33" s="6">
        <v>0.14000000000000001</v>
      </c>
      <c r="I33" s="8">
        <v>0.14000000000000001</v>
      </c>
    </row>
    <row r="34" spans="1:9">
      <c r="A34" s="5">
        <v>297</v>
      </c>
      <c r="B34" s="5" t="s">
        <v>21</v>
      </c>
      <c r="C34" s="6">
        <v>1.07</v>
      </c>
      <c r="D34" s="6">
        <v>1.05</v>
      </c>
      <c r="E34" s="7">
        <f t="shared" ref="E34" si="6">(C34/D34)*100</f>
        <v>101.9047619047619</v>
      </c>
      <c r="F34" s="5">
        <f t="shared" ref="F34" si="7">ABS(D34-C34)</f>
        <v>2.0000000000000018E-2</v>
      </c>
      <c r="G34" s="5" t="s">
        <v>10</v>
      </c>
      <c r="H34" s="6">
        <v>0.21</v>
      </c>
      <c r="I34" s="8">
        <v>0.21</v>
      </c>
    </row>
    <row r="35" spans="1:9">
      <c r="A35" s="5">
        <v>318</v>
      </c>
      <c r="B35" s="5" t="s">
        <v>15</v>
      </c>
      <c r="C35" s="6">
        <v>1.073</v>
      </c>
      <c r="D35" s="6">
        <v>1.05</v>
      </c>
      <c r="E35" s="7">
        <f t="shared" si="4"/>
        <v>102.19047619047619</v>
      </c>
      <c r="F35" s="5">
        <f t="shared" si="5"/>
        <v>2.2999999999999909E-2</v>
      </c>
      <c r="G35" s="5" t="s">
        <v>10</v>
      </c>
      <c r="H35" s="6">
        <v>0.24</v>
      </c>
      <c r="I35" s="8">
        <v>0.24</v>
      </c>
    </row>
    <row r="36" spans="1:9">
      <c r="A36" s="5">
        <v>319</v>
      </c>
      <c r="B36" s="5" t="s">
        <v>16</v>
      </c>
      <c r="C36" s="6">
        <v>1.06</v>
      </c>
      <c r="D36" s="6">
        <v>1.05</v>
      </c>
      <c r="E36" s="7">
        <f t="shared" si="4"/>
        <v>100.95238095238095</v>
      </c>
      <c r="F36" s="5">
        <f t="shared" si="5"/>
        <v>1.0000000000000009E-2</v>
      </c>
      <c r="G36" s="5" t="s">
        <v>10</v>
      </c>
      <c r="H36" s="6">
        <v>0.11</v>
      </c>
      <c r="I36" s="8">
        <v>0.11</v>
      </c>
    </row>
    <row r="37" spans="1:9">
      <c r="A37" s="11">
        <v>320</v>
      </c>
      <c r="B37" s="11" t="s">
        <v>17</v>
      </c>
      <c r="C37" s="6">
        <v>1.1303000000000001</v>
      </c>
      <c r="D37" s="6">
        <v>1.05</v>
      </c>
      <c r="E37" s="7">
        <f t="shared" si="4"/>
        <v>107.64761904761906</v>
      </c>
      <c r="F37" s="5">
        <f t="shared" si="5"/>
        <v>8.0300000000000038E-2</v>
      </c>
      <c r="G37" s="5" t="s">
        <v>10</v>
      </c>
      <c r="H37" s="6">
        <v>0.85</v>
      </c>
      <c r="I37" s="8">
        <v>0.85</v>
      </c>
    </row>
  </sheetData>
  <mergeCells count="1">
    <mergeCell ref="A1:G1"/>
  </mergeCells>
  <pageMargins left="0.7" right="0.7" top="0.75" bottom="0.75" header="0.3" footer="0.3"/>
  <pageSetup orientation="landscape" r:id="rId1"/>
  <rowBreaks count="1" manualBreakCount="1">
    <brk id="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5"/>
  <sheetViews>
    <sheetView topLeftCell="A34" workbookViewId="0">
      <selection activeCell="B53" sqref="B53"/>
    </sheetView>
  </sheetViews>
  <sheetFormatPr defaultRowHeight="15"/>
  <sheetData>
    <row r="1" spans="1:3">
      <c r="A1" s="23" t="s">
        <v>25</v>
      </c>
      <c r="B1" s="23"/>
    </row>
    <row r="2" spans="1:3" ht="26.25">
      <c r="A2" s="1" t="s">
        <v>1</v>
      </c>
      <c r="B2" s="1" t="s">
        <v>2</v>
      </c>
      <c r="C2" s="4" t="s">
        <v>8</v>
      </c>
    </row>
    <row r="3" spans="1:3">
      <c r="A3" s="1" t="s">
        <v>3</v>
      </c>
      <c r="B3" s="6">
        <v>0.34899999999999998</v>
      </c>
    </row>
    <row r="4" spans="1:3">
      <c r="A4" s="5" t="s">
        <v>9</v>
      </c>
      <c r="B4" s="6">
        <v>0.35299999999999998</v>
      </c>
      <c r="C4" s="6">
        <v>0.13</v>
      </c>
    </row>
    <row r="5" spans="1:3">
      <c r="A5" s="5" t="s">
        <v>11</v>
      </c>
      <c r="B5" s="6">
        <v>0.34599999999999997</v>
      </c>
      <c r="C5" s="6">
        <v>0.09</v>
      </c>
    </row>
    <row r="6" spans="1:3">
      <c r="A6" s="5" t="s">
        <v>12</v>
      </c>
      <c r="B6" s="6">
        <v>0.3</v>
      </c>
      <c r="C6" s="9">
        <v>1.53</v>
      </c>
    </row>
    <row r="7" spans="1:3">
      <c r="A7" s="5" t="s">
        <v>24</v>
      </c>
      <c r="B7" s="6">
        <v>0.36</v>
      </c>
      <c r="C7" s="9">
        <v>0.34</v>
      </c>
    </row>
    <row r="8" spans="1:3">
      <c r="A8" s="5" t="s">
        <v>13</v>
      </c>
      <c r="B8" s="6">
        <v>0.34100000000000003</v>
      </c>
      <c r="C8" s="6">
        <v>0.25</v>
      </c>
    </row>
    <row r="9" spans="1:3">
      <c r="A9" s="5" t="s">
        <v>21</v>
      </c>
      <c r="B9" s="6">
        <v>0.38600000000000001</v>
      </c>
      <c r="C9" s="6">
        <v>1.1599999999999999</v>
      </c>
    </row>
    <row r="10" spans="1:3">
      <c r="A10" s="11" t="s">
        <v>14</v>
      </c>
      <c r="B10" s="6">
        <v>0.32900000000000001</v>
      </c>
      <c r="C10" s="9">
        <v>0.62</v>
      </c>
    </row>
    <row r="11" spans="1:3">
      <c r="A11" s="11" t="s">
        <v>15</v>
      </c>
      <c r="B11" s="6">
        <v>0.34499999999999997</v>
      </c>
      <c r="C11" s="9">
        <v>0.13</v>
      </c>
    </row>
    <row r="12" spans="1:3">
      <c r="A12" s="11" t="s">
        <v>16</v>
      </c>
      <c r="B12" s="6">
        <v>0.379</v>
      </c>
      <c r="C12" s="9">
        <v>0.94</v>
      </c>
    </row>
    <row r="13" spans="1:3">
      <c r="A13" s="11" t="s">
        <v>17</v>
      </c>
      <c r="B13" s="6">
        <v>0.34499999999999997</v>
      </c>
      <c r="C13" s="9">
        <v>0.13</v>
      </c>
    </row>
    <row r="16" spans="1:3">
      <c r="A16" s="24" t="s">
        <v>27</v>
      </c>
      <c r="B16" s="24"/>
    </row>
    <row r="17" spans="1:3" ht="26.25">
      <c r="A17" s="1" t="s">
        <v>1</v>
      </c>
      <c r="B17" s="1" t="s">
        <v>2</v>
      </c>
      <c r="C17" s="16" t="s">
        <v>20</v>
      </c>
    </row>
    <row r="18" spans="1:3">
      <c r="A18" s="1" t="s">
        <v>3</v>
      </c>
      <c r="B18" s="1">
        <v>2.15</v>
      </c>
      <c r="C18" s="16"/>
    </row>
    <row r="19" spans="1:3">
      <c r="A19" s="5" t="s">
        <v>9</v>
      </c>
      <c r="B19" s="6">
        <v>2.2599999999999998</v>
      </c>
      <c r="C19" s="6">
        <v>0.64</v>
      </c>
    </row>
    <row r="20" spans="1:3">
      <c r="A20" s="5" t="s">
        <v>11</v>
      </c>
      <c r="B20" s="6">
        <v>2.2599999999999998</v>
      </c>
      <c r="C20" s="6">
        <v>0.64</v>
      </c>
    </row>
    <row r="21" spans="1:3">
      <c r="A21" s="5" t="s">
        <v>13</v>
      </c>
      <c r="B21" s="6">
        <v>2.214</v>
      </c>
      <c r="C21" s="6">
        <v>0.37</v>
      </c>
    </row>
    <row r="22" spans="1:3">
      <c r="A22" s="5" t="s">
        <v>21</v>
      </c>
      <c r="B22" s="6">
        <v>2.33</v>
      </c>
      <c r="C22" s="6">
        <v>1.04</v>
      </c>
    </row>
    <row r="23" spans="1:3">
      <c r="A23" s="11" t="s">
        <v>15</v>
      </c>
      <c r="B23" s="9">
        <v>2.3260000000000001</v>
      </c>
      <c r="C23" s="9">
        <v>1.02</v>
      </c>
    </row>
    <row r="24" spans="1:3">
      <c r="A24" s="11" t="s">
        <v>18</v>
      </c>
      <c r="B24" s="9">
        <v>1.99</v>
      </c>
      <c r="C24" s="9">
        <v>0.92</v>
      </c>
    </row>
    <row r="25" spans="1:3">
      <c r="A25" s="5" t="s">
        <v>17</v>
      </c>
      <c r="B25" s="8">
        <v>2.2690000000000001</v>
      </c>
      <c r="C25" s="8">
        <v>0.69</v>
      </c>
    </row>
    <row r="29" spans="1:3">
      <c r="A29" s="24" t="s">
        <v>30</v>
      </c>
      <c r="B29" s="24"/>
    </row>
    <row r="30" spans="1:3" ht="26.25">
      <c r="A30" s="1" t="s">
        <v>1</v>
      </c>
      <c r="B30" s="1" t="s">
        <v>2</v>
      </c>
      <c r="C30" s="16" t="s">
        <v>20</v>
      </c>
    </row>
    <row r="31" spans="1:3">
      <c r="A31" s="1" t="s">
        <v>3</v>
      </c>
      <c r="B31" s="6">
        <v>0.20699999999999999</v>
      </c>
      <c r="C31" s="16"/>
    </row>
    <row r="32" spans="1:3">
      <c r="A32" s="5" t="s">
        <v>9</v>
      </c>
      <c r="B32" s="6">
        <v>0.20100000000000001</v>
      </c>
      <c r="C32" s="6">
        <v>0.5</v>
      </c>
    </row>
    <row r="33" spans="1:3">
      <c r="A33" s="5" t="s">
        <v>11</v>
      </c>
      <c r="B33" s="6">
        <v>0.20699999999999999</v>
      </c>
      <c r="C33" s="6">
        <v>0</v>
      </c>
    </row>
    <row r="34" spans="1:3">
      <c r="A34" s="5" t="s">
        <v>12</v>
      </c>
      <c r="B34" s="6">
        <v>0.21</v>
      </c>
      <c r="C34" s="6">
        <v>0.25</v>
      </c>
    </row>
    <row r="35" spans="1:3">
      <c r="A35" s="5" t="s">
        <v>24</v>
      </c>
      <c r="B35" s="6">
        <v>0.21</v>
      </c>
      <c r="C35" s="6">
        <v>0.25</v>
      </c>
    </row>
    <row r="36" spans="1:3">
      <c r="A36" s="5" t="s">
        <v>13</v>
      </c>
      <c r="B36" s="6">
        <v>0.21</v>
      </c>
      <c r="C36" s="6">
        <v>0.25</v>
      </c>
    </row>
    <row r="37" spans="1:3">
      <c r="A37" s="5" t="s">
        <v>21</v>
      </c>
      <c r="B37" s="6">
        <v>0.249</v>
      </c>
      <c r="C37" s="6">
        <v>3.5</v>
      </c>
    </row>
    <row r="38" spans="1:3">
      <c r="A38" s="5" t="s">
        <v>14</v>
      </c>
      <c r="B38" s="6">
        <v>0.2051</v>
      </c>
      <c r="C38" s="6">
        <v>0.16</v>
      </c>
    </row>
    <row r="39" spans="1:3">
      <c r="A39" s="5" t="s">
        <v>15</v>
      </c>
      <c r="B39" s="6">
        <v>0.20399999999999999</v>
      </c>
      <c r="C39" s="6">
        <v>0.25</v>
      </c>
    </row>
    <row r="40" spans="1:3">
      <c r="A40" s="5" t="s">
        <v>16</v>
      </c>
      <c r="B40" s="6">
        <v>0.2</v>
      </c>
      <c r="C40" s="6">
        <v>0.57999999999999996</v>
      </c>
    </row>
    <row r="41" spans="1:3">
      <c r="A41" s="5" t="s">
        <v>19</v>
      </c>
      <c r="B41" s="6">
        <v>0.214</v>
      </c>
      <c r="C41" s="6">
        <v>0.57999999999999996</v>
      </c>
    </row>
    <row r="44" spans="1:3">
      <c r="A44" s="24" t="s">
        <v>31</v>
      </c>
      <c r="B44" s="24"/>
    </row>
    <row r="45" spans="1:3" ht="26.25">
      <c r="A45" s="1" t="s">
        <v>1</v>
      </c>
      <c r="B45" s="1" t="s">
        <v>2</v>
      </c>
      <c r="C45" s="16" t="s">
        <v>20</v>
      </c>
    </row>
    <row r="46" spans="1:3">
      <c r="A46" s="1" t="s">
        <v>3</v>
      </c>
      <c r="B46" s="6">
        <v>0.92700000000000005</v>
      </c>
      <c r="C46" s="16"/>
    </row>
    <row r="47" spans="1:3">
      <c r="A47" s="5" t="s">
        <v>9</v>
      </c>
      <c r="B47" s="6">
        <v>0.82</v>
      </c>
      <c r="C47" s="6">
        <v>1.98</v>
      </c>
    </row>
    <row r="48" spans="1:3">
      <c r="A48" s="5" t="s">
        <v>11</v>
      </c>
      <c r="B48" s="6">
        <v>0.93</v>
      </c>
      <c r="C48" s="6">
        <v>0.06</v>
      </c>
    </row>
    <row r="49" spans="1:3">
      <c r="A49" s="5" t="s">
        <v>13</v>
      </c>
      <c r="B49" s="6">
        <v>0.95499999999999996</v>
      </c>
      <c r="C49" s="6">
        <v>0.52</v>
      </c>
    </row>
    <row r="50" spans="1:3">
      <c r="A50" s="5" t="s">
        <v>21</v>
      </c>
      <c r="B50" s="6">
        <v>0.95599999999999996</v>
      </c>
      <c r="C50" s="6">
        <v>0.54</v>
      </c>
    </row>
    <row r="51" spans="1:3">
      <c r="A51" s="5" t="s">
        <v>15</v>
      </c>
      <c r="B51" s="6">
        <v>0.99299999999999999</v>
      </c>
      <c r="C51" s="6">
        <v>1.22</v>
      </c>
    </row>
    <row r="52" spans="1:3">
      <c r="A52" s="5" t="s">
        <v>16</v>
      </c>
      <c r="B52" s="6">
        <v>0.89100000000000001</v>
      </c>
      <c r="C52" s="6">
        <v>0.67</v>
      </c>
    </row>
    <row r="53" spans="1:3">
      <c r="A53" s="5" t="s">
        <v>17</v>
      </c>
      <c r="B53" s="14">
        <v>0.94599999999999995</v>
      </c>
      <c r="C53" s="15">
        <v>0.35</v>
      </c>
    </row>
    <row r="57" spans="1:3">
      <c r="A57" s="24" t="s">
        <v>33</v>
      </c>
      <c r="B57" s="24"/>
    </row>
    <row r="58" spans="1:3" ht="26.25">
      <c r="A58" s="1" t="s">
        <v>1</v>
      </c>
      <c r="B58" s="1" t="s">
        <v>2</v>
      </c>
      <c r="C58" s="16" t="s">
        <v>20</v>
      </c>
    </row>
    <row r="59" spans="1:3">
      <c r="A59" s="1" t="s">
        <v>3</v>
      </c>
      <c r="B59" s="6">
        <v>0.25800000000000001</v>
      </c>
      <c r="C59" s="16"/>
    </row>
    <row r="60" spans="1:3">
      <c r="A60" s="5" t="s">
        <v>9</v>
      </c>
      <c r="B60" s="6">
        <v>0.26600000000000001</v>
      </c>
      <c r="C60" s="6">
        <v>0.22</v>
      </c>
    </row>
    <row r="61" spans="1:3">
      <c r="A61" s="5" t="s">
        <v>11</v>
      </c>
      <c r="B61" s="6">
        <v>0.25</v>
      </c>
      <c r="C61" s="6">
        <v>0.22</v>
      </c>
    </row>
    <row r="62" spans="1:3">
      <c r="A62" s="5" t="s">
        <v>16</v>
      </c>
      <c r="B62" s="6">
        <v>0.27500000000000002</v>
      </c>
      <c r="C62" s="6">
        <v>0.47</v>
      </c>
    </row>
    <row r="66" spans="1:3">
      <c r="A66" s="24" t="s">
        <v>39</v>
      </c>
      <c r="B66" s="24"/>
    </row>
    <row r="67" spans="1:3" ht="26.25">
      <c r="A67" s="1" t="s">
        <v>1</v>
      </c>
      <c r="B67" s="1" t="s">
        <v>2</v>
      </c>
      <c r="C67" s="16" t="s">
        <v>20</v>
      </c>
    </row>
    <row r="68" spans="1:3">
      <c r="A68" s="1" t="s">
        <v>3</v>
      </c>
      <c r="B68" s="6">
        <v>1.03</v>
      </c>
      <c r="C68" s="16"/>
    </row>
    <row r="69" spans="1:3">
      <c r="A69" s="5" t="s">
        <v>9</v>
      </c>
      <c r="B69" s="6">
        <v>1.0900000000000001</v>
      </c>
      <c r="C69" s="6">
        <v>0.63</v>
      </c>
    </row>
    <row r="70" spans="1:3">
      <c r="A70" s="5" t="s">
        <v>11</v>
      </c>
      <c r="B70" s="6">
        <v>1.05</v>
      </c>
      <c r="C70" s="6">
        <v>0.21</v>
      </c>
    </row>
    <row r="71" spans="1:3">
      <c r="A71" s="5" t="s">
        <v>16</v>
      </c>
      <c r="B71" s="6">
        <v>0.879</v>
      </c>
      <c r="C71" s="6">
        <v>1.57</v>
      </c>
    </row>
    <row r="75" spans="1:3">
      <c r="A75" s="24" t="s">
        <v>37</v>
      </c>
      <c r="B75" s="24"/>
    </row>
    <row r="76" spans="1:3" ht="26.25">
      <c r="A76" s="1" t="s">
        <v>1</v>
      </c>
      <c r="B76" s="1" t="s">
        <v>2</v>
      </c>
      <c r="C76" s="16" t="s">
        <v>20</v>
      </c>
    </row>
    <row r="77" spans="1:3">
      <c r="A77" s="1" t="s">
        <v>3</v>
      </c>
      <c r="B77" s="1">
        <v>0.107</v>
      </c>
      <c r="C77" s="16"/>
    </row>
    <row r="78" spans="1:3">
      <c r="A78" s="5" t="s">
        <v>11</v>
      </c>
      <c r="B78" s="6">
        <v>0.107</v>
      </c>
      <c r="C78" s="6">
        <v>0</v>
      </c>
    </row>
    <row r="79" spans="1:3">
      <c r="A79" s="5" t="s">
        <v>12</v>
      </c>
      <c r="B79" s="6">
        <v>0.1</v>
      </c>
      <c r="C79" s="6">
        <v>1.17</v>
      </c>
    </row>
    <row r="80" spans="1:3">
      <c r="A80" s="5" t="s">
        <v>24</v>
      </c>
      <c r="B80" s="6">
        <v>0.11</v>
      </c>
      <c r="C80" s="6">
        <v>0.5</v>
      </c>
    </row>
    <row r="81" spans="1:3">
      <c r="A81" s="5" t="s">
        <v>21</v>
      </c>
      <c r="B81" s="6">
        <v>0.109</v>
      </c>
      <c r="C81" s="6">
        <v>0.33</v>
      </c>
    </row>
    <row r="82" spans="1:3">
      <c r="A82" s="5" t="s">
        <v>14</v>
      </c>
      <c r="B82" s="6">
        <v>0.1071</v>
      </c>
      <c r="C82" s="6">
        <v>0.02</v>
      </c>
    </row>
    <row r="83" spans="1:3">
      <c r="A83" s="5" t="s">
        <v>17</v>
      </c>
      <c r="B83" s="6">
        <v>0.105</v>
      </c>
      <c r="C83" s="6">
        <v>0.33</v>
      </c>
    </row>
    <row r="86" spans="1:3">
      <c r="A86" s="24" t="s">
        <v>40</v>
      </c>
      <c r="B86" s="24"/>
    </row>
    <row r="87" spans="1:3" ht="26.25">
      <c r="A87" s="1" t="s">
        <v>1</v>
      </c>
      <c r="B87" s="1" t="s">
        <v>2</v>
      </c>
      <c r="C87" s="16" t="s">
        <v>20</v>
      </c>
    </row>
    <row r="88" spans="1:3">
      <c r="A88" s="1" t="s">
        <v>3</v>
      </c>
      <c r="B88" s="6">
        <v>0.95</v>
      </c>
      <c r="C88" s="16"/>
    </row>
    <row r="89" spans="1:3">
      <c r="A89" s="5" t="s">
        <v>11</v>
      </c>
      <c r="B89" s="6">
        <v>0.92900000000000005</v>
      </c>
      <c r="C89" s="6">
        <v>0.39</v>
      </c>
    </row>
    <row r="90" spans="1:3">
      <c r="A90" s="5" t="s">
        <v>21</v>
      </c>
      <c r="B90" s="6">
        <v>1.01</v>
      </c>
      <c r="C90" s="6">
        <v>1.1100000000000001</v>
      </c>
    </row>
    <row r="91" spans="1:3">
      <c r="A91" s="5" t="s">
        <v>17</v>
      </c>
      <c r="B91" s="6">
        <v>0.95699999999999996</v>
      </c>
      <c r="C91" s="6">
        <v>0.13</v>
      </c>
    </row>
    <row r="95" spans="1:3">
      <c r="A95" s="24" t="s">
        <v>42</v>
      </c>
      <c r="B95" s="24"/>
    </row>
    <row r="96" spans="1:3" ht="26.25">
      <c r="A96" s="1" t="s">
        <v>1</v>
      </c>
      <c r="B96" s="1" t="s">
        <v>2</v>
      </c>
      <c r="C96" s="16" t="s">
        <v>20</v>
      </c>
    </row>
    <row r="97" spans="1:3">
      <c r="A97" s="1" t="s">
        <v>3</v>
      </c>
      <c r="B97" s="1">
        <v>0.107</v>
      </c>
      <c r="C97" s="16"/>
    </row>
    <row r="98" spans="1:3">
      <c r="A98" s="5" t="s">
        <v>9</v>
      </c>
      <c r="B98" s="6">
        <v>0.10100000000000001</v>
      </c>
      <c r="C98" s="6">
        <v>1.2</v>
      </c>
    </row>
    <row r="99" spans="1:3">
      <c r="A99" s="5" t="s">
        <v>11</v>
      </c>
      <c r="B99" s="6">
        <v>0.107</v>
      </c>
      <c r="C99" s="6">
        <v>0</v>
      </c>
    </row>
    <row r="100" spans="1:3">
      <c r="A100" s="5" t="s">
        <v>12</v>
      </c>
      <c r="B100" s="6">
        <v>0.1</v>
      </c>
      <c r="C100" s="6">
        <v>1.4</v>
      </c>
    </row>
    <row r="101" spans="1:3">
      <c r="A101" s="5" t="s">
        <v>24</v>
      </c>
      <c r="B101" s="6">
        <v>0.11</v>
      </c>
      <c r="C101" s="6">
        <v>0.6</v>
      </c>
    </row>
    <row r="102" spans="1:3">
      <c r="A102" s="5" t="s">
        <v>13</v>
      </c>
      <c r="B102" s="6">
        <v>0.113</v>
      </c>
      <c r="C102" s="6">
        <v>1.2</v>
      </c>
    </row>
    <row r="103" spans="1:3">
      <c r="A103" s="5" t="s">
        <v>21</v>
      </c>
      <c r="B103" s="6">
        <v>0.109</v>
      </c>
      <c r="C103" s="6">
        <v>0.4</v>
      </c>
    </row>
    <row r="104" spans="1:3">
      <c r="A104" s="5" t="s">
        <v>14</v>
      </c>
      <c r="B104" s="6">
        <v>0.1074</v>
      </c>
      <c r="C104" s="6">
        <v>0.08</v>
      </c>
    </row>
    <row r="105" spans="1:3">
      <c r="A105" s="5" t="s">
        <v>15</v>
      </c>
      <c r="B105" s="6">
        <v>0.1081</v>
      </c>
      <c r="C105" s="6">
        <v>0.22</v>
      </c>
    </row>
    <row r="106" spans="1:3">
      <c r="A106" s="5" t="s">
        <v>16</v>
      </c>
      <c r="B106" s="6">
        <v>0.104</v>
      </c>
      <c r="C106" s="6">
        <v>0.6</v>
      </c>
    </row>
    <row r="107" spans="1:3">
      <c r="A107" s="5" t="s">
        <v>17</v>
      </c>
      <c r="B107" s="6">
        <v>0.106</v>
      </c>
      <c r="C107" s="6">
        <v>0.2</v>
      </c>
    </row>
    <row r="110" spans="1:3">
      <c r="A110" s="24" t="s">
        <v>44</v>
      </c>
      <c r="B110" s="24"/>
    </row>
    <row r="111" spans="1:3" ht="26.25">
      <c r="A111" s="1" t="s">
        <v>1</v>
      </c>
      <c r="B111" s="1" t="s">
        <v>2</v>
      </c>
      <c r="C111" s="16" t="s">
        <v>20</v>
      </c>
    </row>
    <row r="112" spans="1:3">
      <c r="A112" s="1" t="s">
        <v>3</v>
      </c>
      <c r="B112" s="1">
        <v>1.1299999999999999</v>
      </c>
      <c r="C112" s="16"/>
    </row>
    <row r="113" spans="1:3">
      <c r="A113" s="5" t="s">
        <v>9</v>
      </c>
      <c r="B113" s="6">
        <v>1.08</v>
      </c>
      <c r="C113" s="6">
        <v>0.96</v>
      </c>
    </row>
    <row r="114" spans="1:3">
      <c r="A114" s="5" t="s">
        <v>11</v>
      </c>
      <c r="B114" s="6">
        <v>1.117</v>
      </c>
      <c r="C114" s="6">
        <v>0.25</v>
      </c>
    </row>
    <row r="115" spans="1:3">
      <c r="A115" s="5" t="s">
        <v>13</v>
      </c>
      <c r="B115" s="6">
        <v>1.169</v>
      </c>
      <c r="C115" s="6">
        <v>0.75</v>
      </c>
    </row>
    <row r="116" spans="1:3">
      <c r="A116" s="5" t="s">
        <v>21</v>
      </c>
      <c r="B116" s="6">
        <v>1.18</v>
      </c>
      <c r="C116" s="6">
        <v>0.96</v>
      </c>
    </row>
    <row r="117" spans="1:3">
      <c r="A117" s="5" t="s">
        <v>15</v>
      </c>
      <c r="B117" s="6">
        <v>1.2250000000000001</v>
      </c>
      <c r="C117" s="6">
        <v>1.83</v>
      </c>
    </row>
    <row r="118" spans="1:3">
      <c r="A118" s="5" t="s">
        <v>16</v>
      </c>
      <c r="B118" s="6">
        <v>1.1100000000000001</v>
      </c>
      <c r="C118" s="6">
        <v>0.38</v>
      </c>
    </row>
    <row r="119" spans="1:3">
      <c r="A119" s="11" t="s">
        <v>17</v>
      </c>
      <c r="B119" s="9">
        <v>1.1439999999999999</v>
      </c>
      <c r="C119" s="9">
        <v>0.27</v>
      </c>
    </row>
    <row r="123" spans="1:3">
      <c r="A123" s="24" t="s">
        <v>46</v>
      </c>
      <c r="B123" s="24"/>
    </row>
    <row r="124" spans="1:3" ht="26.25">
      <c r="A124" s="1" t="s">
        <v>1</v>
      </c>
      <c r="B124" s="1" t="s">
        <v>2</v>
      </c>
      <c r="C124" s="16" t="s">
        <v>20</v>
      </c>
    </row>
    <row r="125" spans="1:3">
      <c r="A125" s="1" t="s">
        <v>3</v>
      </c>
      <c r="B125" s="1">
        <v>0.253</v>
      </c>
      <c r="C125" s="16"/>
    </row>
    <row r="126" spans="1:3">
      <c r="A126" s="5" t="s">
        <v>9</v>
      </c>
      <c r="B126" s="6">
        <v>0.25900000000000001</v>
      </c>
      <c r="C126" s="6">
        <v>0.55000000000000004</v>
      </c>
    </row>
    <row r="127" spans="1:3">
      <c r="A127" s="5" t="s">
        <v>11</v>
      </c>
      <c r="B127" s="6">
        <v>0.248</v>
      </c>
      <c r="C127" s="6">
        <v>0.45</v>
      </c>
    </row>
    <row r="128" spans="1:3">
      <c r="A128" s="5" t="s">
        <v>12</v>
      </c>
      <c r="B128" s="6">
        <v>0.23400000000000001</v>
      </c>
      <c r="C128" s="6">
        <v>1.73</v>
      </c>
    </row>
    <row r="129" spans="1:3">
      <c r="A129" s="5" t="s">
        <v>24</v>
      </c>
      <c r="B129" s="6">
        <v>0.26</v>
      </c>
      <c r="C129" s="6">
        <v>0.64</v>
      </c>
    </row>
    <row r="130" spans="1:3">
      <c r="A130" s="5" t="s">
        <v>13</v>
      </c>
      <c r="B130" s="6">
        <v>0.253</v>
      </c>
      <c r="C130" s="6">
        <v>0</v>
      </c>
    </row>
    <row r="131" spans="1:3">
      <c r="A131" s="5" t="s">
        <v>21</v>
      </c>
      <c r="B131" s="6">
        <v>0.28599999999999998</v>
      </c>
      <c r="C131" s="6">
        <v>3</v>
      </c>
    </row>
    <row r="132" spans="1:3">
      <c r="A132" s="5" t="s">
        <v>14</v>
      </c>
      <c r="B132" s="6">
        <v>0.2346</v>
      </c>
      <c r="C132" s="6">
        <v>1.67</v>
      </c>
    </row>
    <row r="133" spans="1:3">
      <c r="A133" s="5" t="s">
        <v>15</v>
      </c>
      <c r="B133" s="6">
        <v>0.2452</v>
      </c>
      <c r="C133" s="6">
        <v>0.71</v>
      </c>
    </row>
    <row r="134" spans="1:3">
      <c r="A134" s="5" t="s">
        <v>16</v>
      </c>
      <c r="B134" s="6">
        <v>0.255</v>
      </c>
      <c r="C134" s="6">
        <v>0.18</v>
      </c>
    </row>
    <row r="135" spans="1:3">
      <c r="A135" s="5" t="s">
        <v>17</v>
      </c>
      <c r="B135" s="6">
        <v>0.25669999999999998</v>
      </c>
      <c r="C135" s="6">
        <v>0.34</v>
      </c>
    </row>
    <row r="138" spans="1:3">
      <c r="A138" s="24" t="s">
        <v>48</v>
      </c>
      <c r="B138" s="24"/>
    </row>
    <row r="139" spans="1:3" ht="26.25">
      <c r="A139" s="1" t="s">
        <v>1</v>
      </c>
      <c r="B139" s="1" t="s">
        <v>2</v>
      </c>
      <c r="C139" s="16" t="s">
        <v>20</v>
      </c>
    </row>
    <row r="140" spans="1:3">
      <c r="A140" s="1" t="s">
        <v>3</v>
      </c>
      <c r="B140" s="1">
        <v>1.07</v>
      </c>
      <c r="C140" s="16"/>
    </row>
    <row r="141" spans="1:3">
      <c r="A141" s="5" t="s">
        <v>9</v>
      </c>
      <c r="B141" s="6">
        <v>1.08</v>
      </c>
      <c r="C141" s="6">
        <v>0.23</v>
      </c>
    </row>
    <row r="142" spans="1:3">
      <c r="A142" s="5" t="s">
        <v>11</v>
      </c>
      <c r="B142" s="6">
        <v>1.07</v>
      </c>
      <c r="C142" s="6">
        <v>0</v>
      </c>
    </row>
    <row r="143" spans="1:3">
      <c r="A143" s="5" t="s">
        <v>13</v>
      </c>
      <c r="B143" s="6">
        <v>1.1200000000000001</v>
      </c>
      <c r="C143" s="6">
        <v>1.1399999999999999</v>
      </c>
    </row>
    <row r="144" spans="1:3">
      <c r="A144" s="5" t="s">
        <v>21</v>
      </c>
      <c r="B144" s="6">
        <v>1.1499999999999999</v>
      </c>
      <c r="C144" s="6">
        <v>1.82</v>
      </c>
    </row>
    <row r="145" spans="1:3">
      <c r="A145" s="5" t="s">
        <v>15</v>
      </c>
      <c r="B145" s="6">
        <v>1.0707</v>
      </c>
      <c r="C145" s="6">
        <v>0.02</v>
      </c>
    </row>
    <row r="146" spans="1:3">
      <c r="A146" s="5" t="s">
        <v>16</v>
      </c>
      <c r="B146" s="6">
        <v>1.18</v>
      </c>
      <c r="C146" s="6">
        <v>2.5</v>
      </c>
    </row>
    <row r="147" spans="1:3">
      <c r="A147" s="11" t="s">
        <v>17</v>
      </c>
      <c r="B147" s="6">
        <v>1.1180000000000001</v>
      </c>
      <c r="C147" s="6">
        <v>1.0900000000000001</v>
      </c>
    </row>
    <row r="151" spans="1:3">
      <c r="A151" s="24" t="s">
        <v>50</v>
      </c>
      <c r="B151" s="24"/>
    </row>
    <row r="152" spans="1:3" ht="26.25">
      <c r="A152" s="1" t="s">
        <v>1</v>
      </c>
      <c r="B152" s="1" t="s">
        <v>2</v>
      </c>
      <c r="C152" s="16" t="s">
        <v>20</v>
      </c>
    </row>
    <row r="153" spans="1:3">
      <c r="A153" s="1" t="s">
        <v>3</v>
      </c>
      <c r="B153" s="1">
        <v>0.21199999999999999</v>
      </c>
      <c r="C153" s="16"/>
    </row>
    <row r="154" spans="1:3">
      <c r="A154" s="5" t="s">
        <v>9</v>
      </c>
      <c r="B154" s="6">
        <v>0.20200000000000001</v>
      </c>
      <c r="C154" s="6">
        <v>0.48</v>
      </c>
    </row>
    <row r="155" spans="1:3">
      <c r="A155" s="5" t="s">
        <v>11</v>
      </c>
      <c r="B155" s="6">
        <v>0.21199999999999999</v>
      </c>
      <c r="C155" s="6">
        <v>0</v>
      </c>
    </row>
    <row r="156" spans="1:3">
      <c r="A156" s="5" t="s">
        <v>12</v>
      </c>
      <c r="B156" s="6">
        <v>0.20200000000000001</v>
      </c>
      <c r="C156" s="6">
        <v>0.48</v>
      </c>
    </row>
    <row r="157" spans="1:3">
      <c r="A157" s="5" t="s">
        <v>24</v>
      </c>
      <c r="B157" s="6">
        <v>0.26</v>
      </c>
      <c r="C157" s="6">
        <v>2.29</v>
      </c>
    </row>
    <row r="158" spans="1:3">
      <c r="A158" s="5" t="s">
        <v>13</v>
      </c>
      <c r="B158" s="6">
        <v>0.20200000000000001</v>
      </c>
      <c r="C158" s="6">
        <v>0.48</v>
      </c>
    </row>
    <row r="159" spans="1:3">
      <c r="A159" s="5" t="s">
        <v>21</v>
      </c>
      <c r="B159" s="6">
        <v>0.24399999999999999</v>
      </c>
      <c r="C159" s="6">
        <v>1.52</v>
      </c>
    </row>
    <row r="160" spans="1:3">
      <c r="A160" s="5" t="s">
        <v>14</v>
      </c>
      <c r="B160" s="6">
        <v>0.21870000000000001</v>
      </c>
      <c r="C160" s="6">
        <v>0.32</v>
      </c>
    </row>
    <row r="161" spans="1:3">
      <c r="A161" s="5" t="s">
        <v>15</v>
      </c>
      <c r="B161" s="6">
        <v>0.22969999999999999</v>
      </c>
      <c r="C161" s="6">
        <v>0.84</v>
      </c>
    </row>
    <row r="162" spans="1:3">
      <c r="A162" s="5" t="s">
        <v>16</v>
      </c>
      <c r="B162" s="6">
        <v>0.218</v>
      </c>
      <c r="C162" s="6">
        <v>0.28999999999999998</v>
      </c>
    </row>
    <row r="163" spans="1:3">
      <c r="A163" s="5" t="s">
        <v>17</v>
      </c>
      <c r="B163" s="6">
        <v>0.25080000000000002</v>
      </c>
      <c r="C163" s="6">
        <v>1.85</v>
      </c>
    </row>
    <row r="166" spans="1:3">
      <c r="A166" s="24" t="s">
        <v>52</v>
      </c>
      <c r="B166" s="24"/>
    </row>
    <row r="167" spans="1:3" ht="26.25">
      <c r="A167" s="1" t="s">
        <v>1</v>
      </c>
      <c r="B167" s="1" t="s">
        <v>2</v>
      </c>
      <c r="C167" s="16" t="s">
        <v>20</v>
      </c>
    </row>
    <row r="168" spans="1:3">
      <c r="A168" s="1" t="s">
        <v>3</v>
      </c>
      <c r="B168" s="1">
        <v>1.05</v>
      </c>
      <c r="C168" s="16"/>
    </row>
    <row r="169" spans="1:3">
      <c r="A169" s="5" t="s">
        <v>9</v>
      </c>
      <c r="B169" s="6">
        <v>0.88500000000000001</v>
      </c>
      <c r="C169" s="6">
        <v>1.74</v>
      </c>
    </row>
    <row r="170" spans="1:3">
      <c r="A170" s="5" t="s">
        <v>11</v>
      </c>
      <c r="B170" s="6">
        <v>1.08</v>
      </c>
      <c r="C170" s="6">
        <v>0.32</v>
      </c>
    </row>
    <row r="171" spans="1:3">
      <c r="A171" s="5" t="s">
        <v>13</v>
      </c>
      <c r="B171" s="6">
        <v>1.0629999999999999</v>
      </c>
      <c r="C171" s="6">
        <v>0.14000000000000001</v>
      </c>
    </row>
    <row r="172" spans="1:3">
      <c r="A172" s="5" t="s">
        <v>21</v>
      </c>
      <c r="B172" s="6">
        <v>1.07</v>
      </c>
      <c r="C172" s="6">
        <v>0.21</v>
      </c>
    </row>
    <row r="173" spans="1:3">
      <c r="A173" s="5" t="s">
        <v>15</v>
      </c>
      <c r="B173" s="6">
        <v>1.073</v>
      </c>
      <c r="C173" s="6">
        <v>0.24</v>
      </c>
    </row>
    <row r="174" spans="1:3">
      <c r="A174" s="5" t="s">
        <v>16</v>
      </c>
      <c r="B174" s="6">
        <v>1.06</v>
      </c>
      <c r="C174" s="6">
        <v>0.11</v>
      </c>
    </row>
    <row r="175" spans="1:3">
      <c r="A175" s="11" t="s">
        <v>17</v>
      </c>
      <c r="B175" s="6">
        <v>1.1303000000000001</v>
      </c>
      <c r="C175" s="6">
        <v>0.85</v>
      </c>
    </row>
  </sheetData>
  <mergeCells count="14">
    <mergeCell ref="A1:B1"/>
    <mergeCell ref="A16:B16"/>
    <mergeCell ref="A151:B151"/>
    <mergeCell ref="A166:B166"/>
    <mergeCell ref="A66:B66"/>
    <mergeCell ref="A57:B57"/>
    <mergeCell ref="A44:B44"/>
    <mergeCell ref="A29:B29"/>
    <mergeCell ref="A75:B75"/>
    <mergeCell ref="A86:B86"/>
    <mergeCell ref="A95:B95"/>
    <mergeCell ref="A110:B110"/>
    <mergeCell ref="A123:B123"/>
    <mergeCell ref="A138:B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TN</vt:lpstr>
      <vt:lpstr>NH3</vt:lpstr>
      <vt:lpstr>TKN</vt:lpstr>
      <vt:lpstr>NO3</vt:lpstr>
      <vt:lpstr>NO2+NO3</vt:lpstr>
      <vt:lpstr>TP</vt:lpstr>
      <vt:lpstr>PO4</vt:lpstr>
      <vt:lpstr>Graph Data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aharvey</dc:creator>
  <cp:lastModifiedBy>aharvey</cp:lastModifiedBy>
  <cp:lastPrinted>2012-06-19T16:41:37Z</cp:lastPrinted>
  <dcterms:created xsi:type="dcterms:W3CDTF">2012-04-03T13:31:18Z</dcterms:created>
  <dcterms:modified xsi:type="dcterms:W3CDTF">2012-06-19T17:52:38Z</dcterms:modified>
</cp:coreProperties>
</file>