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0" windowWidth="15180" windowHeight="7710" firstSheet="6" activeTab="6"/>
  </bookViews>
  <sheets>
    <sheet name="SSB Data (mt)" sheetId="3" r:id="rId1"/>
    <sheet name="SSB Graph (mt)" sheetId="5" r:id="rId2"/>
    <sheet name="SSB Data (lbs)" sheetId="6" r:id="rId3"/>
    <sheet name="SSB Graph (lbs)" sheetId="7" r:id="rId4"/>
    <sheet name="F (8-11) Data" sheetId="8" r:id="rId5"/>
    <sheet name="F (8-11) Graph" sheetId="9" r:id="rId6"/>
    <sheet name="Juvenile Indices Data" sheetId="10" r:id="rId7"/>
    <sheet name="Juvenile Indices Graph" sheetId="12" r:id="rId8"/>
  </sheets>
  <calcPr calcId="145621"/>
</workbook>
</file>

<file path=xl/calcChain.xml><?xml version="1.0" encoding="utf-8"?>
<calcChain xmlns="http://schemas.openxmlformats.org/spreadsheetml/2006/main">
  <c r="C7" i="6" l="1"/>
  <c r="C8" i="6"/>
  <c r="C11" i="6"/>
  <c r="C12" i="6"/>
  <c r="C15" i="6"/>
  <c r="C16" i="6"/>
  <c r="C19" i="6"/>
  <c r="C20" i="6"/>
  <c r="C23" i="6"/>
  <c r="C24" i="6"/>
  <c r="C27" i="6"/>
  <c r="C28" i="6"/>
  <c r="C31" i="6"/>
  <c r="C32" i="6"/>
  <c r="C35" i="6"/>
  <c r="C5" i="6"/>
  <c r="B6" i="6"/>
  <c r="C6" i="6" s="1"/>
  <c r="B7" i="6"/>
  <c r="B8" i="6"/>
  <c r="B9" i="6"/>
  <c r="C9" i="6" s="1"/>
  <c r="B10" i="6"/>
  <c r="C10" i="6" s="1"/>
  <c r="B11" i="6"/>
  <c r="B12" i="6"/>
  <c r="B13" i="6"/>
  <c r="C13" i="6" s="1"/>
  <c r="B14" i="6"/>
  <c r="C14" i="6" s="1"/>
  <c r="B15" i="6"/>
  <c r="B16" i="6"/>
  <c r="B17" i="6"/>
  <c r="C17" i="6" s="1"/>
  <c r="B18" i="6"/>
  <c r="C18" i="6" s="1"/>
  <c r="B19" i="6"/>
  <c r="B20" i="6"/>
  <c r="B21" i="6"/>
  <c r="C21" i="6" s="1"/>
  <c r="B22" i="6"/>
  <c r="C22" i="6" s="1"/>
  <c r="B23" i="6"/>
  <c r="B24" i="6"/>
  <c r="B25" i="6"/>
  <c r="C25" i="6" s="1"/>
  <c r="B26" i="6"/>
  <c r="C26" i="6" s="1"/>
  <c r="B27" i="6"/>
  <c r="B28" i="6"/>
  <c r="B29" i="6"/>
  <c r="C29" i="6" s="1"/>
  <c r="B30" i="6"/>
  <c r="C30" i="6" s="1"/>
  <c r="B31" i="6"/>
  <c r="B32" i="6"/>
  <c r="B33" i="6"/>
  <c r="C33" i="6" s="1"/>
  <c r="B34" i="6"/>
  <c r="C34" i="6" s="1"/>
  <c r="B35" i="6"/>
  <c r="B5" i="6"/>
  <c r="H36" i="6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H37" i="6"/>
  <c r="I38" i="3"/>
  <c r="L38" i="3" s="1"/>
  <c r="I39" i="3"/>
  <c r="L39" i="3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P34" i="6" l="1"/>
</calcChain>
</file>

<file path=xl/sharedStrings.xml><?xml version="1.0" encoding="utf-8"?>
<sst xmlns="http://schemas.openxmlformats.org/spreadsheetml/2006/main" count="44" uniqueCount="30">
  <si>
    <r>
      <t xml:space="preserve"> </t>
    </r>
    <r>
      <rPr>
        <sz val="10.199999999999999"/>
        <color indexed="8"/>
        <rFont val="Calibri"/>
        <family val="2"/>
        <scheme val="minor"/>
      </rPr>
      <t xml:space="preserve">Year </t>
    </r>
    <r>
      <rPr>
        <sz val="11"/>
        <rFont val="Calibri"/>
        <family val="2"/>
        <scheme val="minor"/>
      </rPr>
      <t xml:space="preserve"> </t>
    </r>
  </si>
  <si>
    <t>mt</t>
  </si>
  <si>
    <t>=</t>
  </si>
  <si>
    <t>lbs</t>
  </si>
  <si>
    <t>SSB (Millions of Pounds)</t>
  </si>
  <si>
    <t>Target</t>
  </si>
  <si>
    <t>Threshold</t>
  </si>
  <si>
    <t xml:space="preserve"> =</t>
  </si>
  <si>
    <t>M lbs</t>
  </si>
  <si>
    <t>SSB Target</t>
  </si>
  <si>
    <t>SSB Threshold</t>
  </si>
  <si>
    <t>Year</t>
  </si>
  <si>
    <t>Female Spawning Stock Biomass (SSB) in mt</t>
  </si>
  <si>
    <t>Table 1. Striped bass female spawning stock biomass estimates (mt) from SCA model.</t>
  </si>
  <si>
    <t>Threshold (127.06M lbs)</t>
  </si>
  <si>
    <t>Target (158.83M lbs)</t>
  </si>
  <si>
    <t>Female Spawning Stock Biomass (SSB) lbs</t>
  </si>
  <si>
    <t>Threshold (F = 0.219)</t>
  </si>
  <si>
    <t>Target (F = 0.18)</t>
  </si>
  <si>
    <t>Maximum Fishing Mortality (F) at age</t>
  </si>
  <si>
    <t xml:space="preserve"> </t>
  </si>
  <si>
    <t>Geometric Mean</t>
  </si>
  <si>
    <t>Maryland JAI</t>
  </si>
  <si>
    <t>Striped Bass Juvenile Abundance Indices for MD and VA</t>
  </si>
  <si>
    <t>Virginia JAI</t>
  </si>
  <si>
    <t xml:space="preserve">Source: Striped Bass Stock Assessment Overview (ASMFC Oct 2013); Mike Waine, Striped Bass FMP Coordinator </t>
  </si>
  <si>
    <t>Striped bass female spawning stock biomass</t>
  </si>
  <si>
    <t>Striped bass fishing mortality</t>
  </si>
  <si>
    <t>Source: MD DNR Juvenile Index Website http://www.dnr.state.md.us/fisheries/juvindeX/index.asp; Troy Tuckey (VIMS); Striped Bass FMP Addendum II to Amendment 6 (ASMFC Nov 2010)</t>
  </si>
  <si>
    <t>* real value 12.004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</si>
</sst>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0"/>
    <numFmt numFmtId="166" formatCode="0.0"/>
    <numFmt numFmtId="167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.199999999999999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6" fontId="0" fillId="0" borderId="0" xfId="0" applyNumberFormat="1"/>
    <xf numFmtId="2" fontId="2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167" fontId="0" fillId="0" borderId="0" xfId="0" applyNumberFormat="1"/>
    <xf numFmtId="0" fontId="4" fillId="0" borderId="0" xfId="0" applyFont="1" applyBorder="1" applyAlignment="1">
      <alignment horizontal="left"/>
    </xf>
    <xf numFmtId="2" fontId="0" fillId="0" borderId="0" xfId="0" applyNumberFormat="1"/>
    <xf numFmtId="2" fontId="5" fillId="0" borderId="0" xfId="0" applyNumberFormat="1" applyFont="1"/>
    <xf numFmtId="0" fontId="1" fillId="0" borderId="0" xfId="0" applyFont="1"/>
    <xf numFmtId="0" fontId="0" fillId="0" borderId="0" xfId="0" applyFont="1"/>
    <xf numFmtId="0" fontId="2" fillId="0" borderId="3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left"/>
    </xf>
    <xf numFmtId="0" fontId="2" fillId="0" borderId="3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 wrapText="1"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259836932102563E-2"/>
          <c:y val="3.9325381914177324E-2"/>
          <c:w val="0.88554123042312038"/>
          <c:h val="0.86782528785854729"/>
        </c:manualLayout>
      </c:layout>
      <c:barChart>
        <c:barDir val="col"/>
        <c:grouping val="clustered"/>
        <c:varyColors val="0"/>
        <c:ser>
          <c:idx val="0"/>
          <c:order val="0"/>
          <c:tx>
            <c:v>Female Spawning Stock Biomass (SSB)</c:v>
          </c:tx>
          <c:invertIfNegative val="0"/>
          <c:cat>
            <c:numRef>
              <c:f>'SSB Data (mt)'!$A$4:$A$34</c:f>
              <c:numCache>
                <c:formatCode>General</c:formatCode>
                <c:ptCount val="31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</c:numCache>
            </c:numRef>
          </c:cat>
          <c:val>
            <c:numRef>
              <c:f>'SSB Data (mt)'!$B$4:$B$34</c:f>
              <c:numCache>
                <c:formatCode>0.0</c:formatCode>
                <c:ptCount val="31"/>
                <c:pt idx="0">
                  <c:v>5187.83</c:v>
                </c:pt>
                <c:pt idx="1">
                  <c:v>4252.47</c:v>
                </c:pt>
                <c:pt idx="2">
                  <c:v>4783.8999999999996</c:v>
                </c:pt>
                <c:pt idx="3">
                  <c:v>5763.43</c:v>
                </c:pt>
                <c:pt idx="4">
                  <c:v>6022.67</c:v>
                </c:pt>
                <c:pt idx="5">
                  <c:v>7310.72</c:v>
                </c:pt>
                <c:pt idx="6">
                  <c:v>10631.4</c:v>
                </c:pt>
                <c:pt idx="7">
                  <c:v>17461.099999999999</c:v>
                </c:pt>
                <c:pt idx="8">
                  <c:v>21889.1</c:v>
                </c:pt>
                <c:pt idx="9">
                  <c:v>26560.6</c:v>
                </c:pt>
                <c:pt idx="10">
                  <c:v>33178.699999999997</c:v>
                </c:pt>
                <c:pt idx="11">
                  <c:v>40120.1</c:v>
                </c:pt>
                <c:pt idx="12">
                  <c:v>46116</c:v>
                </c:pt>
                <c:pt idx="13">
                  <c:v>57625.599999999999</c:v>
                </c:pt>
                <c:pt idx="14">
                  <c:v>65600.5</c:v>
                </c:pt>
                <c:pt idx="15">
                  <c:v>67139.7</c:v>
                </c:pt>
                <c:pt idx="16">
                  <c:v>58551</c:v>
                </c:pt>
                <c:pt idx="17">
                  <c:v>59057.599999999999</c:v>
                </c:pt>
                <c:pt idx="18">
                  <c:v>69160.800000000003</c:v>
                </c:pt>
                <c:pt idx="19">
                  <c:v>69100.7</c:v>
                </c:pt>
                <c:pt idx="20">
                  <c:v>76365.3</c:v>
                </c:pt>
                <c:pt idx="21">
                  <c:v>78543.5</c:v>
                </c:pt>
                <c:pt idx="22">
                  <c:v>76337.5</c:v>
                </c:pt>
                <c:pt idx="23">
                  <c:v>76400.800000000003</c:v>
                </c:pt>
                <c:pt idx="24">
                  <c:v>70918.2</c:v>
                </c:pt>
                <c:pt idx="25">
                  <c:v>68437.7</c:v>
                </c:pt>
                <c:pt idx="26">
                  <c:v>66501.600000000006</c:v>
                </c:pt>
                <c:pt idx="27">
                  <c:v>64461.9</c:v>
                </c:pt>
                <c:pt idx="28">
                  <c:v>62469.1</c:v>
                </c:pt>
                <c:pt idx="29">
                  <c:v>61972.2</c:v>
                </c:pt>
                <c:pt idx="30">
                  <c:v>58237.5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45088"/>
        <c:axId val="63442944"/>
      </c:barChart>
      <c:catAx>
        <c:axId val="4314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3442944"/>
        <c:crosses val="autoZero"/>
        <c:auto val="1"/>
        <c:lblAlgn val="ctr"/>
        <c:lblOffset val="100"/>
        <c:noMultiLvlLbl val="0"/>
      </c:catAx>
      <c:valAx>
        <c:axId val="63442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Metric Tonnes (mt)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43145088"/>
        <c:crosses val="autoZero"/>
        <c:crossBetween val="between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16412483179627843"/>
          <c:y val="0.25926738347699424"/>
          <c:w val="0.29941197063568603"/>
          <c:h val="4.1390328464948833E-2"/>
        </c:manualLayout>
      </c:layout>
      <c:overlay val="1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44181015834557"/>
          <c:y val="2.2386934090943011E-2"/>
          <c:w val="0.87232580542816784"/>
          <c:h val="0.86040753803422643"/>
        </c:manualLayout>
      </c:layout>
      <c:barChart>
        <c:barDir val="col"/>
        <c:grouping val="clustered"/>
        <c:varyColors val="0"/>
        <c:ser>
          <c:idx val="0"/>
          <c:order val="0"/>
          <c:tx>
            <c:v>Female SSB (millions of pounds)</c:v>
          </c:tx>
          <c:invertIfNegative val="0"/>
          <c:cat>
            <c:numRef>
              <c:f>'SSB Data (lbs)'!$A$5:$A$35</c:f>
              <c:numCache>
                <c:formatCode>General</c:formatCode>
                <c:ptCount val="31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</c:numCache>
            </c:numRef>
          </c:cat>
          <c:val>
            <c:numRef>
              <c:f>'SSB Data (lbs)'!$C$5:$C$35</c:f>
              <c:numCache>
                <c:formatCode>#,##0.000</c:formatCode>
                <c:ptCount val="31"/>
                <c:pt idx="0">
                  <c:v>11.439165150000001</c:v>
                </c:pt>
                <c:pt idx="1">
                  <c:v>9.3766963500000013</c:v>
                </c:pt>
                <c:pt idx="2">
                  <c:v>10.5484995</c:v>
                </c:pt>
                <c:pt idx="3">
                  <c:v>12.70836315</c:v>
                </c:pt>
                <c:pt idx="4">
                  <c:v>13.279987349999999</c:v>
                </c:pt>
                <c:pt idx="5">
                  <c:v>16.120137600000003</c:v>
                </c:pt>
                <c:pt idx="6">
                  <c:v>23.442236999999999</c:v>
                </c:pt>
                <c:pt idx="7">
                  <c:v>38.501725499999999</c:v>
                </c:pt>
                <c:pt idx="8">
                  <c:v>48.265465499999998</c:v>
                </c:pt>
                <c:pt idx="9">
                  <c:v>58.566122999999997</c:v>
                </c:pt>
                <c:pt idx="10">
                  <c:v>73.159033500000007</c:v>
                </c:pt>
                <c:pt idx="11">
                  <c:v>88.464820500000002</c:v>
                </c:pt>
                <c:pt idx="12">
                  <c:v>101.68577999999999</c:v>
                </c:pt>
                <c:pt idx="13">
                  <c:v>127.064448</c:v>
                </c:pt>
                <c:pt idx="14">
                  <c:v>144.6491025</c:v>
                </c:pt>
                <c:pt idx="15">
                  <c:v>148.04303849999999</c:v>
                </c:pt>
                <c:pt idx="16">
                  <c:v>129.10495499999999</c:v>
                </c:pt>
                <c:pt idx="17">
                  <c:v>130.22200799999999</c:v>
                </c:pt>
                <c:pt idx="18">
                  <c:v>152.49956399999999</c:v>
                </c:pt>
                <c:pt idx="19">
                  <c:v>152.36704349999999</c:v>
                </c:pt>
                <c:pt idx="20">
                  <c:v>168.38548650000001</c:v>
                </c:pt>
                <c:pt idx="21">
                  <c:v>173.18841750000001</c:v>
                </c:pt>
                <c:pt idx="22">
                  <c:v>168.32418749999999</c:v>
                </c:pt>
                <c:pt idx="23">
                  <c:v>168.463764</c:v>
                </c:pt>
                <c:pt idx="24">
                  <c:v>156.37463099999999</c:v>
                </c:pt>
                <c:pt idx="25">
                  <c:v>150.90512849999999</c:v>
                </c:pt>
                <c:pt idx="26">
                  <c:v>146.63602800000001</c:v>
                </c:pt>
                <c:pt idx="27">
                  <c:v>142.13848949999999</c:v>
                </c:pt>
                <c:pt idx="28">
                  <c:v>137.74436549999999</c:v>
                </c:pt>
                <c:pt idx="29">
                  <c:v>136.64870099999999</c:v>
                </c:pt>
                <c:pt idx="30">
                  <c:v>128.41368750000001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599168"/>
        <c:axId val="66609536"/>
      </c:barChart>
      <c:lineChart>
        <c:grouping val="standard"/>
        <c:varyColors val="0"/>
        <c:ser>
          <c:idx val="1"/>
          <c:order val="1"/>
          <c:tx>
            <c:v>Target (159 million pounds)</c:v>
          </c:tx>
          <c:marker>
            <c:symbol val="none"/>
          </c:marker>
          <c:val>
            <c:numRef>
              <c:f>'SSB Data (lbs)'!$D$5:$D$35</c:f>
              <c:numCache>
                <c:formatCode>0.00</c:formatCode>
                <c:ptCount val="31"/>
                <c:pt idx="0">
                  <c:v>158.83099999999999</c:v>
                </c:pt>
                <c:pt idx="1">
                  <c:v>158.83099999999999</c:v>
                </c:pt>
                <c:pt idx="2">
                  <c:v>158.83099999999999</c:v>
                </c:pt>
                <c:pt idx="3">
                  <c:v>158.83099999999999</c:v>
                </c:pt>
                <c:pt idx="4">
                  <c:v>158.83099999999999</c:v>
                </c:pt>
                <c:pt idx="5">
                  <c:v>158.83099999999999</c:v>
                </c:pt>
                <c:pt idx="6">
                  <c:v>158.83099999999999</c:v>
                </c:pt>
                <c:pt idx="7">
                  <c:v>158.83099999999999</c:v>
                </c:pt>
                <c:pt idx="8">
                  <c:v>158.83099999999999</c:v>
                </c:pt>
                <c:pt idx="9">
                  <c:v>158.83099999999999</c:v>
                </c:pt>
                <c:pt idx="10">
                  <c:v>158.83099999999999</c:v>
                </c:pt>
                <c:pt idx="11">
                  <c:v>158.83099999999999</c:v>
                </c:pt>
                <c:pt idx="12">
                  <c:v>158.83099999999999</c:v>
                </c:pt>
                <c:pt idx="13">
                  <c:v>158.83099999999999</c:v>
                </c:pt>
                <c:pt idx="14">
                  <c:v>158.83099999999999</c:v>
                </c:pt>
                <c:pt idx="15">
                  <c:v>158.83099999999999</c:v>
                </c:pt>
                <c:pt idx="16">
                  <c:v>158.83099999999999</c:v>
                </c:pt>
                <c:pt idx="17">
                  <c:v>158.83099999999999</c:v>
                </c:pt>
                <c:pt idx="18">
                  <c:v>158.83099999999999</c:v>
                </c:pt>
                <c:pt idx="19">
                  <c:v>158.83099999999999</c:v>
                </c:pt>
                <c:pt idx="20">
                  <c:v>158.83099999999999</c:v>
                </c:pt>
                <c:pt idx="21">
                  <c:v>158.83099999999999</c:v>
                </c:pt>
                <c:pt idx="22">
                  <c:v>158.83099999999999</c:v>
                </c:pt>
                <c:pt idx="23">
                  <c:v>158.83099999999999</c:v>
                </c:pt>
                <c:pt idx="24">
                  <c:v>158.83099999999999</c:v>
                </c:pt>
                <c:pt idx="25">
                  <c:v>158.83099999999999</c:v>
                </c:pt>
                <c:pt idx="26">
                  <c:v>158.83099999999999</c:v>
                </c:pt>
                <c:pt idx="27">
                  <c:v>158.83099999999999</c:v>
                </c:pt>
                <c:pt idx="28">
                  <c:v>158.83099999999999</c:v>
                </c:pt>
                <c:pt idx="29">
                  <c:v>158.83099999999999</c:v>
                </c:pt>
                <c:pt idx="30">
                  <c:v>158.83099999999999</c:v>
                </c:pt>
              </c:numCache>
            </c:numRef>
          </c:val>
          <c:smooth val="0"/>
        </c:ser>
        <c:ser>
          <c:idx val="2"/>
          <c:order val="2"/>
          <c:tx>
            <c:v>Threshold (127 million pounds)</c:v>
          </c:tx>
          <c:marker>
            <c:symbol val="none"/>
          </c:marker>
          <c:val>
            <c:numRef>
              <c:f>'SSB Data (lbs)'!$E$5:$E$35</c:f>
              <c:numCache>
                <c:formatCode>0.00</c:formatCode>
                <c:ptCount val="31"/>
                <c:pt idx="0">
                  <c:v>127.06</c:v>
                </c:pt>
                <c:pt idx="1">
                  <c:v>127.06</c:v>
                </c:pt>
                <c:pt idx="2">
                  <c:v>127.06</c:v>
                </c:pt>
                <c:pt idx="3">
                  <c:v>127.06</c:v>
                </c:pt>
                <c:pt idx="4">
                  <c:v>127.06</c:v>
                </c:pt>
                <c:pt idx="5">
                  <c:v>127.06</c:v>
                </c:pt>
                <c:pt idx="6">
                  <c:v>127.06</c:v>
                </c:pt>
                <c:pt idx="7">
                  <c:v>127.06</c:v>
                </c:pt>
                <c:pt idx="8">
                  <c:v>127.06</c:v>
                </c:pt>
                <c:pt idx="9">
                  <c:v>127.06</c:v>
                </c:pt>
                <c:pt idx="10">
                  <c:v>127.06</c:v>
                </c:pt>
                <c:pt idx="11">
                  <c:v>127.06</c:v>
                </c:pt>
                <c:pt idx="12">
                  <c:v>127.06</c:v>
                </c:pt>
                <c:pt idx="13">
                  <c:v>127.06</c:v>
                </c:pt>
                <c:pt idx="14">
                  <c:v>127.06</c:v>
                </c:pt>
                <c:pt idx="15">
                  <c:v>127.06</c:v>
                </c:pt>
                <c:pt idx="16">
                  <c:v>127.06</c:v>
                </c:pt>
                <c:pt idx="17">
                  <c:v>127.06</c:v>
                </c:pt>
                <c:pt idx="18">
                  <c:v>127.06</c:v>
                </c:pt>
                <c:pt idx="19">
                  <c:v>127.06</c:v>
                </c:pt>
                <c:pt idx="20">
                  <c:v>127.06</c:v>
                </c:pt>
                <c:pt idx="21">
                  <c:v>127.06</c:v>
                </c:pt>
                <c:pt idx="22">
                  <c:v>127.06</c:v>
                </c:pt>
                <c:pt idx="23">
                  <c:v>127.06</c:v>
                </c:pt>
                <c:pt idx="24">
                  <c:v>127.06</c:v>
                </c:pt>
                <c:pt idx="25">
                  <c:v>127.06</c:v>
                </c:pt>
                <c:pt idx="26">
                  <c:v>127.06</c:v>
                </c:pt>
                <c:pt idx="27">
                  <c:v>127.06</c:v>
                </c:pt>
                <c:pt idx="28">
                  <c:v>127.06</c:v>
                </c:pt>
                <c:pt idx="29">
                  <c:v>127.06</c:v>
                </c:pt>
                <c:pt idx="30">
                  <c:v>127.06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99168"/>
        <c:axId val="66609536"/>
      </c:lineChart>
      <c:catAx>
        <c:axId val="6659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445450087969759"/>
              <c:y val="0.9587568664198531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66609536"/>
        <c:crosses val="autoZero"/>
        <c:auto val="1"/>
        <c:lblAlgn val="ctr"/>
        <c:lblOffset val="100"/>
        <c:tickLblSkip val="1"/>
        <c:noMultiLvlLbl val="0"/>
      </c:catAx>
      <c:valAx>
        <c:axId val="66609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Millions of Pounds</a:t>
                </a:r>
                <a:r>
                  <a:rPr lang="en-US" baseline="0"/>
                  <a:t> (lbs)</a:t>
                </a:r>
              </a:p>
            </c:rich>
          </c:tx>
          <c:layout>
            <c:manualLayout>
              <c:xMode val="edge"/>
              <c:yMode val="edge"/>
              <c:x val="7.3892301923798032E-3"/>
              <c:y val="0.31681746143389317"/>
            </c:manualLayout>
          </c:layout>
          <c:overlay val="0"/>
        </c:title>
        <c:numFmt formatCode="#,##0.000" sourceLinked="1"/>
        <c:majorTickMark val="out"/>
        <c:minorTickMark val="none"/>
        <c:tickLblPos val="nextTo"/>
        <c:crossAx val="66599168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33028276225412"/>
          <c:y val="0.2115227864173535"/>
          <c:w val="0.34614370107495762"/>
          <c:h val="0.1192077065057817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8222145308762"/>
          <c:y val="2.2386934090943011E-2"/>
          <c:w val="0.88640096910963018"/>
          <c:h val="0.86103198174268203"/>
        </c:manualLayout>
      </c:layout>
      <c:lineChart>
        <c:grouping val="standard"/>
        <c:varyColors val="0"/>
        <c:ser>
          <c:idx val="0"/>
          <c:order val="0"/>
          <c:tx>
            <c:v>Fishing Mortality (F)</c:v>
          </c:tx>
          <c:marker>
            <c:symbol val="none"/>
          </c:marker>
          <c:cat>
            <c:numRef>
              <c:f>'F (8-11) Data'!$A$5:$A$35</c:f>
              <c:numCache>
                <c:formatCode>General</c:formatCode>
                <c:ptCount val="31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</c:numCache>
            </c:numRef>
          </c:cat>
          <c:val>
            <c:numRef>
              <c:f>'F (8-11) Data'!$B$5:$B$35</c:f>
              <c:numCache>
                <c:formatCode>0.000</c:formatCode>
                <c:ptCount val="31"/>
                <c:pt idx="1">
                  <c:v>0.1588</c:v>
                </c:pt>
                <c:pt idx="2">
                  <c:v>0.16996</c:v>
                </c:pt>
                <c:pt idx="3">
                  <c:v>0.10798000000000001</c:v>
                </c:pt>
                <c:pt idx="4">
                  <c:v>6.7470000000000002E-2</c:v>
                </c:pt>
                <c:pt idx="5">
                  <c:v>3.1730000000000001E-2</c:v>
                </c:pt>
                <c:pt idx="6">
                  <c:v>4.7260000000000003E-2</c:v>
                </c:pt>
                <c:pt idx="7">
                  <c:v>4.8009999999999997E-2</c:v>
                </c:pt>
                <c:pt idx="8">
                  <c:v>8.6069999999999994E-2</c:v>
                </c:pt>
                <c:pt idx="9">
                  <c:v>7.2730000000000003E-2</c:v>
                </c:pt>
                <c:pt idx="10">
                  <c:v>5.722E-2</c:v>
                </c:pt>
                <c:pt idx="11">
                  <c:v>7.6069999999999999E-2</c:v>
                </c:pt>
                <c:pt idx="12">
                  <c:v>8.9330000000000007E-2</c:v>
                </c:pt>
                <c:pt idx="13">
                  <c:v>0.12343</c:v>
                </c:pt>
                <c:pt idx="14">
                  <c:v>0.11423</c:v>
                </c:pt>
                <c:pt idx="15">
                  <c:v>0.18557000000000001</c:v>
                </c:pt>
                <c:pt idx="16">
                  <c:v>0.16869999999999999</c:v>
                </c:pt>
                <c:pt idx="17">
                  <c:v>0.14502000000000001</c:v>
                </c:pt>
                <c:pt idx="18">
                  <c:v>0.18376999999999999</c:v>
                </c:pt>
                <c:pt idx="19">
                  <c:v>0.17321</c:v>
                </c:pt>
                <c:pt idx="20">
                  <c:v>0.1661</c:v>
                </c:pt>
                <c:pt idx="21">
                  <c:v>0.19327</c:v>
                </c:pt>
                <c:pt idx="22">
                  <c:v>0.22756000000000001</c:v>
                </c:pt>
                <c:pt idx="23">
                  <c:v>0.23982000000000001</c:v>
                </c:pt>
                <c:pt idx="24">
                  <c:v>0.27542</c:v>
                </c:pt>
                <c:pt idx="25">
                  <c:v>0.24314</c:v>
                </c:pt>
                <c:pt idx="26">
                  <c:v>0.24878</c:v>
                </c:pt>
                <c:pt idx="27">
                  <c:v>0.20544999999999999</c:v>
                </c:pt>
                <c:pt idx="28">
                  <c:v>0.20014999999999999</c:v>
                </c:pt>
                <c:pt idx="29">
                  <c:v>0.24066000000000001</c:v>
                </c:pt>
                <c:pt idx="30">
                  <c:v>0.20014999999999999</c:v>
                </c:pt>
              </c:numCache>
            </c:numRef>
          </c:val>
          <c:smooth val="0"/>
        </c:ser>
        <c:ser>
          <c:idx val="1"/>
          <c:order val="1"/>
          <c:tx>
            <c:v>Threshold (F=0.219)</c:v>
          </c:tx>
          <c:marker>
            <c:symbol val="none"/>
          </c:marker>
          <c:cat>
            <c:numRef>
              <c:f>'F (8-11) Data'!$A$5:$A$35</c:f>
              <c:numCache>
                <c:formatCode>General</c:formatCode>
                <c:ptCount val="31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</c:numCache>
            </c:numRef>
          </c:cat>
          <c:val>
            <c:numRef>
              <c:f>'F (8-11) Data'!$D$5:$D$35</c:f>
              <c:numCache>
                <c:formatCode>General</c:formatCode>
                <c:ptCount val="31"/>
                <c:pt idx="0">
                  <c:v>0.219</c:v>
                </c:pt>
                <c:pt idx="1">
                  <c:v>0.219</c:v>
                </c:pt>
                <c:pt idx="2">
                  <c:v>0.219</c:v>
                </c:pt>
                <c:pt idx="3">
                  <c:v>0.219</c:v>
                </c:pt>
                <c:pt idx="4">
                  <c:v>0.219</c:v>
                </c:pt>
                <c:pt idx="5">
                  <c:v>0.219</c:v>
                </c:pt>
                <c:pt idx="6">
                  <c:v>0.219</c:v>
                </c:pt>
                <c:pt idx="7">
                  <c:v>0.219</c:v>
                </c:pt>
                <c:pt idx="8">
                  <c:v>0.219</c:v>
                </c:pt>
                <c:pt idx="9">
                  <c:v>0.219</c:v>
                </c:pt>
                <c:pt idx="10">
                  <c:v>0.219</c:v>
                </c:pt>
                <c:pt idx="11">
                  <c:v>0.219</c:v>
                </c:pt>
                <c:pt idx="12">
                  <c:v>0.219</c:v>
                </c:pt>
                <c:pt idx="13">
                  <c:v>0.219</c:v>
                </c:pt>
                <c:pt idx="14">
                  <c:v>0.219</c:v>
                </c:pt>
                <c:pt idx="15">
                  <c:v>0.219</c:v>
                </c:pt>
                <c:pt idx="16">
                  <c:v>0.219</c:v>
                </c:pt>
                <c:pt idx="17">
                  <c:v>0.219</c:v>
                </c:pt>
                <c:pt idx="18">
                  <c:v>0.219</c:v>
                </c:pt>
                <c:pt idx="19">
                  <c:v>0.219</c:v>
                </c:pt>
                <c:pt idx="20">
                  <c:v>0.219</c:v>
                </c:pt>
                <c:pt idx="21">
                  <c:v>0.219</c:v>
                </c:pt>
                <c:pt idx="22">
                  <c:v>0.219</c:v>
                </c:pt>
                <c:pt idx="23">
                  <c:v>0.219</c:v>
                </c:pt>
                <c:pt idx="24">
                  <c:v>0.219</c:v>
                </c:pt>
                <c:pt idx="25">
                  <c:v>0.219</c:v>
                </c:pt>
                <c:pt idx="26">
                  <c:v>0.219</c:v>
                </c:pt>
                <c:pt idx="27">
                  <c:v>0.219</c:v>
                </c:pt>
                <c:pt idx="28">
                  <c:v>0.219</c:v>
                </c:pt>
                <c:pt idx="29">
                  <c:v>0.219</c:v>
                </c:pt>
                <c:pt idx="30">
                  <c:v>0.219</c:v>
                </c:pt>
              </c:numCache>
            </c:numRef>
          </c:val>
          <c:smooth val="0"/>
        </c:ser>
        <c:ser>
          <c:idx val="2"/>
          <c:order val="2"/>
          <c:tx>
            <c:v>Target (F=0.18)</c:v>
          </c:tx>
          <c:marker>
            <c:symbol val="none"/>
          </c:marker>
          <c:cat>
            <c:numRef>
              <c:f>'F (8-11) Data'!$A$5:$A$35</c:f>
              <c:numCache>
                <c:formatCode>General</c:formatCode>
                <c:ptCount val="31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</c:numCache>
            </c:numRef>
          </c:cat>
          <c:val>
            <c:numRef>
              <c:f>'F (8-11) Data'!$C$5:$C$35</c:f>
              <c:numCache>
                <c:formatCode>0.00</c:formatCode>
                <c:ptCount val="31"/>
                <c:pt idx="0">
                  <c:v>0.18</c:v>
                </c:pt>
                <c:pt idx="1">
                  <c:v>0.18</c:v>
                </c:pt>
                <c:pt idx="2">
                  <c:v>0.18</c:v>
                </c:pt>
                <c:pt idx="3">
                  <c:v>0.18</c:v>
                </c:pt>
                <c:pt idx="4">
                  <c:v>0.18</c:v>
                </c:pt>
                <c:pt idx="5">
                  <c:v>0.18</c:v>
                </c:pt>
                <c:pt idx="6">
                  <c:v>0.18</c:v>
                </c:pt>
                <c:pt idx="7">
                  <c:v>0.18</c:v>
                </c:pt>
                <c:pt idx="8">
                  <c:v>0.18</c:v>
                </c:pt>
                <c:pt idx="9">
                  <c:v>0.18</c:v>
                </c:pt>
                <c:pt idx="10">
                  <c:v>0.18</c:v>
                </c:pt>
                <c:pt idx="11">
                  <c:v>0.18</c:v>
                </c:pt>
                <c:pt idx="12">
                  <c:v>0.18</c:v>
                </c:pt>
                <c:pt idx="13">
                  <c:v>0.18</c:v>
                </c:pt>
                <c:pt idx="14">
                  <c:v>0.18</c:v>
                </c:pt>
                <c:pt idx="15">
                  <c:v>0.18</c:v>
                </c:pt>
                <c:pt idx="16">
                  <c:v>0.18</c:v>
                </c:pt>
                <c:pt idx="17">
                  <c:v>0.18</c:v>
                </c:pt>
                <c:pt idx="18">
                  <c:v>0.18</c:v>
                </c:pt>
                <c:pt idx="19">
                  <c:v>0.18</c:v>
                </c:pt>
                <c:pt idx="20">
                  <c:v>0.18</c:v>
                </c:pt>
                <c:pt idx="21">
                  <c:v>0.18</c:v>
                </c:pt>
                <c:pt idx="22">
                  <c:v>0.18</c:v>
                </c:pt>
                <c:pt idx="23">
                  <c:v>0.18</c:v>
                </c:pt>
                <c:pt idx="24">
                  <c:v>0.18</c:v>
                </c:pt>
                <c:pt idx="25">
                  <c:v>0.18</c:v>
                </c:pt>
                <c:pt idx="26">
                  <c:v>0.18</c:v>
                </c:pt>
                <c:pt idx="27">
                  <c:v>0.18</c:v>
                </c:pt>
                <c:pt idx="28">
                  <c:v>0.18</c:v>
                </c:pt>
                <c:pt idx="29">
                  <c:v>0.18</c:v>
                </c:pt>
                <c:pt idx="30">
                  <c:v>0.18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50016"/>
        <c:axId val="66556288"/>
      </c:lineChart>
      <c:catAx>
        <c:axId val="6655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556288"/>
        <c:crosses val="autoZero"/>
        <c:auto val="1"/>
        <c:lblAlgn val="ctr"/>
        <c:lblOffset val="100"/>
        <c:noMultiLvlLbl val="0"/>
      </c:catAx>
      <c:valAx>
        <c:axId val="66556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Fishing Mortality (F)</a:t>
                </a:r>
              </a:p>
            </c:rich>
          </c:tx>
          <c:layout>
            <c:manualLayout>
              <c:xMode val="edge"/>
              <c:yMode val="edge"/>
              <c:x val="1.7281993596954232E-2"/>
              <c:y val="0.33647688002329507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crossAx val="6655001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22107997923978"/>
          <c:y val="3.1772773542234518E-2"/>
          <c:w val="0.45040293040293033"/>
          <c:h val="0.1275544394999748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Striped</a:t>
            </a:r>
            <a:r>
              <a:rPr lang="en-US" sz="1400" baseline="0"/>
              <a:t> Bass </a:t>
            </a:r>
            <a:r>
              <a:rPr lang="en-US" sz="1400"/>
              <a:t>Juvenile Abundance</a:t>
            </a:r>
            <a:r>
              <a:rPr lang="en-US" sz="1400" baseline="0"/>
              <a:t> Indices for Maryland and Virginia </a:t>
            </a:r>
            <a:endParaRPr lang="en-US" sz="1400"/>
          </a:p>
        </c:rich>
      </c:tx>
      <c:layout>
        <c:manualLayout>
          <c:xMode val="edge"/>
          <c:yMode val="edge"/>
          <c:x val="0.12279721253748752"/>
          <c:y val="3.17040907153058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Maryland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'Juvenile Indices Data'!$A$5:$A$63</c:f>
              <c:numCache>
                <c:formatCode>General</c:formatCode>
                <c:ptCount val="59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  <c:pt idx="55">
                  <c:v>2012</c:v>
                </c:pt>
                <c:pt idx="56">
                  <c:v>2013</c:v>
                </c:pt>
                <c:pt idx="57">
                  <c:v>2014</c:v>
                </c:pt>
                <c:pt idx="58">
                  <c:v>2015</c:v>
                </c:pt>
              </c:numCache>
            </c:numRef>
          </c:cat>
          <c:val>
            <c:numRef>
              <c:f>'Juvenile Indices Data'!$B$5:$B$63</c:f>
              <c:numCache>
                <c:formatCode>0.00</c:formatCode>
                <c:ptCount val="59"/>
                <c:pt idx="0">
                  <c:v>1.3952308663999999</c:v>
                </c:pt>
                <c:pt idx="1">
                  <c:v>11.121948998000001</c:v>
                </c:pt>
                <c:pt idx="2">
                  <c:v>0.59466440949999999</c:v>
                </c:pt>
                <c:pt idx="3">
                  <c:v>3.0323496650999999</c:v>
                </c:pt>
                <c:pt idx="4">
                  <c:v>6.6075833434</c:v>
                </c:pt>
                <c:pt idx="5">
                  <c:v>4.2311825922999997</c:v>
                </c:pt>
                <c:pt idx="6">
                  <c:v>1.610490655</c:v>
                </c:pt>
                <c:pt idx="7">
                  <c:v>9.1189234838999997</c:v>
                </c:pt>
                <c:pt idx="8">
                  <c:v>1.6321746765</c:v>
                </c:pt>
                <c:pt idx="9">
                  <c:v>6.2846435890999999</c:v>
                </c:pt>
                <c:pt idx="10">
                  <c:v>2.2802055713999998</c:v>
                </c:pt>
                <c:pt idx="11">
                  <c:v>2.6944043366999999</c:v>
                </c:pt>
                <c:pt idx="12">
                  <c:v>2.8129167403999999</c:v>
                </c:pt>
                <c:pt idx="13">
                  <c:v>12.521725388</c:v>
                </c:pt>
                <c:pt idx="14">
                  <c:v>4.0195346839999999</c:v>
                </c:pt>
                <c:pt idx="15">
                  <c:v>3.2608706176000002</c:v>
                </c:pt>
                <c:pt idx="16">
                  <c:v>2.3165834997000001</c:v>
                </c:pt>
                <c:pt idx="17">
                  <c:v>2.6314379028000001</c:v>
                </c:pt>
                <c:pt idx="18">
                  <c:v>2.8121499447999998</c:v>
                </c:pt>
                <c:pt idx="19">
                  <c:v>1.5751563191</c:v>
                </c:pt>
                <c:pt idx="20">
                  <c:v>1.6049979749000001</c:v>
                </c:pt>
                <c:pt idx="21">
                  <c:v>3.7505032057999999</c:v>
                </c:pt>
                <c:pt idx="22">
                  <c:v>1.7764439424</c:v>
                </c:pt>
                <c:pt idx="23">
                  <c:v>1.0181303383</c:v>
                </c:pt>
                <c:pt idx="24">
                  <c:v>0.59438403289999997</c:v>
                </c:pt>
                <c:pt idx="25">
                  <c:v>3.5667531137999999</c:v>
                </c:pt>
                <c:pt idx="26">
                  <c:v>0.61232115389999997</c:v>
                </c:pt>
                <c:pt idx="27">
                  <c:v>1.6414269611000001</c:v>
                </c:pt>
                <c:pt idx="28">
                  <c:v>0.90923590229999995</c:v>
                </c:pt>
                <c:pt idx="29">
                  <c:v>1.3380436159</c:v>
                </c:pt>
                <c:pt idx="30">
                  <c:v>1.4565534820999999</c:v>
                </c:pt>
                <c:pt idx="31">
                  <c:v>0.72542467190000004</c:v>
                </c:pt>
                <c:pt idx="32">
                  <c:v>4.8720163493999999</c:v>
                </c:pt>
                <c:pt idx="33">
                  <c:v>1.0294930088000001</c:v>
                </c:pt>
                <c:pt idx="34">
                  <c:v>1.5241602782000001</c:v>
                </c:pt>
                <c:pt idx="35">
                  <c:v>2.3365786115999998</c:v>
                </c:pt>
                <c:pt idx="36">
                  <c:v>13.973959847</c:v>
                </c:pt>
                <c:pt idx="37">
                  <c:v>6.3965095206000004</c:v>
                </c:pt>
                <c:pt idx="38">
                  <c:v>4.4140961616999999</c:v>
                </c:pt>
                <c:pt idx="39">
                  <c:v>17.613856627000001</c:v>
                </c:pt>
                <c:pt idx="40">
                  <c:v>3.9079918456999998</c:v>
                </c:pt>
                <c:pt idx="41">
                  <c:v>5.5029795335999996</c:v>
                </c:pt>
                <c:pt idx="42">
                  <c:v>5.3374575064999998</c:v>
                </c:pt>
                <c:pt idx="43">
                  <c:v>7.4220642833000001</c:v>
                </c:pt>
                <c:pt idx="44">
                  <c:v>12.573399999999999</c:v>
                </c:pt>
                <c:pt idx="45">
                  <c:v>2.1953</c:v>
                </c:pt>
                <c:pt idx="46">
                  <c:v>10.825200000000001</c:v>
                </c:pt>
                <c:pt idx="47">
                  <c:v>4.8499999999999996</c:v>
                </c:pt>
                <c:pt idx="48">
                  <c:v>6.90916</c:v>
                </c:pt>
                <c:pt idx="49">
                  <c:v>1.7826599999999999</c:v>
                </c:pt>
                <c:pt idx="50">
                  <c:v>5.1197999999999997</c:v>
                </c:pt>
                <c:pt idx="51">
                  <c:v>1.25804</c:v>
                </c:pt>
                <c:pt idx="52">
                  <c:v>3.9164599999999998</c:v>
                </c:pt>
                <c:pt idx="53">
                  <c:v>2.5388999999999999</c:v>
                </c:pt>
                <c:pt idx="54">
                  <c:v>9.5748899999999999</c:v>
                </c:pt>
                <c:pt idx="55">
                  <c:v>0.49135000000000001</c:v>
                </c:pt>
                <c:pt idx="56">
                  <c:v>3.42089</c:v>
                </c:pt>
                <c:pt idx="57">
                  <c:v>4.0599999999999996</c:v>
                </c:pt>
                <c:pt idx="58">
                  <c:v>10.67</c:v>
                </c:pt>
              </c:numCache>
            </c:numRef>
          </c:val>
          <c:smooth val="0"/>
        </c:ser>
        <c:ser>
          <c:idx val="1"/>
          <c:order val="1"/>
          <c:tx>
            <c:v>Virginia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'Juvenile Indices Data'!$A$5:$A$63</c:f>
              <c:numCache>
                <c:formatCode>General</c:formatCode>
                <c:ptCount val="59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  <c:pt idx="55">
                  <c:v>2012</c:v>
                </c:pt>
                <c:pt idx="56">
                  <c:v>2013</c:v>
                </c:pt>
                <c:pt idx="57">
                  <c:v>2014</c:v>
                </c:pt>
                <c:pt idx="58">
                  <c:v>2015</c:v>
                </c:pt>
              </c:numCache>
            </c:numRef>
          </c:cat>
          <c:val>
            <c:numRef>
              <c:f>'Juvenile Indices Data'!$C$5:$C$63</c:f>
              <c:numCache>
                <c:formatCode>General</c:formatCode>
                <c:ptCount val="59"/>
                <c:pt idx="10">
                  <c:v>5.17</c:v>
                </c:pt>
                <c:pt idx="11">
                  <c:v>4.1500000000000004</c:v>
                </c:pt>
                <c:pt idx="12">
                  <c:v>3.73</c:v>
                </c:pt>
                <c:pt idx="13">
                  <c:v>6.88</c:v>
                </c:pt>
                <c:pt idx="14">
                  <c:v>3.34</c:v>
                </c:pt>
                <c:pt idx="15">
                  <c:v>1.28</c:v>
                </c:pt>
                <c:pt idx="16">
                  <c:v>1.86</c:v>
                </c:pt>
                <c:pt idx="23">
                  <c:v>2.52</c:v>
                </c:pt>
                <c:pt idx="24">
                  <c:v>1.57</c:v>
                </c:pt>
                <c:pt idx="25">
                  <c:v>2.71</c:v>
                </c:pt>
                <c:pt idx="26">
                  <c:v>3.4</c:v>
                </c:pt>
                <c:pt idx="27">
                  <c:v>4.47</c:v>
                </c:pt>
                <c:pt idx="28">
                  <c:v>2.41</c:v>
                </c:pt>
                <c:pt idx="29">
                  <c:v>4.74</c:v>
                </c:pt>
                <c:pt idx="30">
                  <c:v>15.74</c:v>
                </c:pt>
                <c:pt idx="31">
                  <c:v>7.64</c:v>
                </c:pt>
                <c:pt idx="32">
                  <c:v>11.23</c:v>
                </c:pt>
                <c:pt idx="33">
                  <c:v>7.34</c:v>
                </c:pt>
                <c:pt idx="34">
                  <c:v>3.76</c:v>
                </c:pt>
                <c:pt idx="35">
                  <c:v>7.32</c:v>
                </c:pt>
                <c:pt idx="36">
                  <c:v>18.12</c:v>
                </c:pt>
                <c:pt idx="37">
                  <c:v>10.48</c:v>
                </c:pt>
                <c:pt idx="38">
                  <c:v>5.45</c:v>
                </c:pt>
                <c:pt idx="39">
                  <c:v>23</c:v>
                </c:pt>
                <c:pt idx="40">
                  <c:v>9.35</c:v>
                </c:pt>
                <c:pt idx="41">
                  <c:v>13.25</c:v>
                </c:pt>
                <c:pt idx="42">
                  <c:v>2.8</c:v>
                </c:pt>
                <c:pt idx="43">
                  <c:v>16.18</c:v>
                </c:pt>
                <c:pt idx="44">
                  <c:v>14.17</c:v>
                </c:pt>
                <c:pt idx="45">
                  <c:v>3.98</c:v>
                </c:pt>
                <c:pt idx="46">
                  <c:v>22.89</c:v>
                </c:pt>
                <c:pt idx="47">
                  <c:v>12.7</c:v>
                </c:pt>
                <c:pt idx="48">
                  <c:v>9.09</c:v>
                </c:pt>
                <c:pt idx="49">
                  <c:v>10.1</c:v>
                </c:pt>
                <c:pt idx="50">
                  <c:v>11.96</c:v>
                </c:pt>
                <c:pt idx="51">
                  <c:v>7.97</c:v>
                </c:pt>
                <c:pt idx="52">
                  <c:v>8.42</c:v>
                </c:pt>
                <c:pt idx="53">
                  <c:v>9.07</c:v>
                </c:pt>
                <c:pt idx="54">
                  <c:v>27.09</c:v>
                </c:pt>
                <c:pt idx="55">
                  <c:v>2.68</c:v>
                </c:pt>
                <c:pt idx="56">
                  <c:v>10.92</c:v>
                </c:pt>
                <c:pt idx="57">
                  <c:v>11.37</c:v>
                </c:pt>
                <c:pt idx="58" formatCode="0.00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44864"/>
        <c:axId val="67046784"/>
      </c:lineChart>
      <c:catAx>
        <c:axId val="6704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7046784"/>
        <c:crosses val="autoZero"/>
        <c:auto val="1"/>
        <c:lblAlgn val="ctr"/>
        <c:lblOffset val="100"/>
        <c:noMultiLvlLbl val="0"/>
      </c:catAx>
      <c:valAx>
        <c:axId val="67046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Juvenile</a:t>
                </a:r>
                <a:r>
                  <a:rPr lang="en-US" baseline="0"/>
                  <a:t> Abundance Index (Geometric Mean)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67044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1606389" cy="84313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606389" cy="84313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5077" cy="63011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B22" sqref="B22"/>
    </sheetView>
  </sheetViews>
  <sheetFormatPr defaultRowHeight="15" x14ac:dyDescent="0.25"/>
  <cols>
    <col min="1" max="1" width="9.140625" style="1"/>
    <col min="2" max="2" width="26.7109375" style="1" customWidth="1"/>
    <col min="3" max="3" width="3.42578125" style="1" bestFit="1" customWidth="1"/>
    <col min="4" max="4" width="2" style="1" bestFit="1" customWidth="1"/>
    <col min="5" max="5" width="9.85546875" style="1" bestFit="1" customWidth="1"/>
    <col min="6" max="8" width="9.140625" style="1"/>
    <col min="9" max="9" width="12" style="1" bestFit="1" customWidth="1"/>
    <col min="10" max="14" width="9.140625" style="1"/>
    <col min="15" max="15" width="18.85546875" style="1" customWidth="1"/>
    <col min="16" max="16384" width="9.140625" style="1"/>
  </cols>
  <sheetData>
    <row r="1" spans="1:15" ht="15.75" thickBot="1" x14ac:dyDescent="0.3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 thickTop="1" x14ac:dyDescent="0.25">
      <c r="A2" s="19" t="s">
        <v>0</v>
      </c>
      <c r="B2" s="22" t="s">
        <v>12</v>
      </c>
    </row>
    <row r="3" spans="1:15" x14ac:dyDescent="0.25">
      <c r="A3" s="20"/>
      <c r="B3" s="23"/>
    </row>
    <row r="4" spans="1:15" x14ac:dyDescent="0.25">
      <c r="A4" s="2">
        <v>1982</v>
      </c>
      <c r="B4" s="9">
        <v>5187.83</v>
      </c>
    </row>
    <row r="5" spans="1:15" x14ac:dyDescent="0.25">
      <c r="A5" s="2">
        <f>A4+1</f>
        <v>1983</v>
      </c>
      <c r="B5" s="9">
        <v>4252.47</v>
      </c>
    </row>
    <row r="6" spans="1:15" x14ac:dyDescent="0.25">
      <c r="A6" s="2">
        <f t="shared" ref="A6:A32" si="0">A5+1</f>
        <v>1984</v>
      </c>
      <c r="B6" s="9">
        <v>4783.8999999999996</v>
      </c>
    </row>
    <row r="7" spans="1:15" x14ac:dyDescent="0.25">
      <c r="A7" s="2">
        <f t="shared" si="0"/>
        <v>1985</v>
      </c>
      <c r="B7" s="9">
        <v>5763.43</v>
      </c>
    </row>
    <row r="8" spans="1:15" x14ac:dyDescent="0.25">
      <c r="A8" s="2">
        <f t="shared" si="0"/>
        <v>1986</v>
      </c>
      <c r="B8" s="9">
        <v>6022.67</v>
      </c>
    </row>
    <row r="9" spans="1:15" x14ac:dyDescent="0.25">
      <c r="A9" s="2">
        <f t="shared" si="0"/>
        <v>1987</v>
      </c>
      <c r="B9" s="9">
        <v>7310.72</v>
      </c>
    </row>
    <row r="10" spans="1:15" x14ac:dyDescent="0.25">
      <c r="A10" s="2">
        <f t="shared" si="0"/>
        <v>1988</v>
      </c>
      <c r="B10" s="9">
        <v>10631.4</v>
      </c>
    </row>
    <row r="11" spans="1:15" x14ac:dyDescent="0.25">
      <c r="A11" s="2">
        <f t="shared" si="0"/>
        <v>1989</v>
      </c>
      <c r="B11" s="9">
        <v>17461.099999999999</v>
      </c>
    </row>
    <row r="12" spans="1:15" x14ac:dyDescent="0.25">
      <c r="A12" s="2">
        <f t="shared" si="0"/>
        <v>1990</v>
      </c>
      <c r="B12" s="9">
        <v>21889.1</v>
      </c>
    </row>
    <row r="13" spans="1:15" x14ac:dyDescent="0.25">
      <c r="A13" s="2">
        <f t="shared" si="0"/>
        <v>1991</v>
      </c>
      <c r="B13" s="9">
        <v>26560.6</v>
      </c>
    </row>
    <row r="14" spans="1:15" x14ac:dyDescent="0.25">
      <c r="A14" s="2">
        <f t="shared" si="0"/>
        <v>1992</v>
      </c>
      <c r="B14" s="9">
        <v>33178.699999999997</v>
      </c>
    </row>
    <row r="15" spans="1:15" x14ac:dyDescent="0.25">
      <c r="A15" s="2">
        <f t="shared" si="0"/>
        <v>1993</v>
      </c>
      <c r="B15" s="9">
        <v>40120.1</v>
      </c>
    </row>
    <row r="16" spans="1:15" x14ac:dyDescent="0.25">
      <c r="A16" s="2">
        <f t="shared" si="0"/>
        <v>1994</v>
      </c>
      <c r="B16" s="9">
        <v>46116</v>
      </c>
    </row>
    <row r="17" spans="1:2" x14ac:dyDescent="0.25">
      <c r="A17" s="2">
        <f t="shared" si="0"/>
        <v>1995</v>
      </c>
      <c r="B17" s="9">
        <v>57625.599999999999</v>
      </c>
    </row>
    <row r="18" spans="1:2" x14ac:dyDescent="0.25">
      <c r="A18" s="2">
        <f t="shared" si="0"/>
        <v>1996</v>
      </c>
      <c r="B18" s="9">
        <v>65600.5</v>
      </c>
    </row>
    <row r="19" spans="1:2" x14ac:dyDescent="0.25">
      <c r="A19" s="2">
        <f t="shared" si="0"/>
        <v>1997</v>
      </c>
      <c r="B19" s="9">
        <v>67139.7</v>
      </c>
    </row>
    <row r="20" spans="1:2" x14ac:dyDescent="0.25">
      <c r="A20" s="2">
        <f t="shared" si="0"/>
        <v>1998</v>
      </c>
      <c r="B20" s="9">
        <v>58551</v>
      </c>
    </row>
    <row r="21" spans="1:2" x14ac:dyDescent="0.25">
      <c r="A21" s="2">
        <f t="shared" si="0"/>
        <v>1999</v>
      </c>
      <c r="B21" s="9">
        <v>59057.599999999999</v>
      </c>
    </row>
    <row r="22" spans="1:2" x14ac:dyDescent="0.25">
      <c r="A22" s="2">
        <f t="shared" si="0"/>
        <v>2000</v>
      </c>
      <c r="B22" s="9">
        <v>69160.800000000003</v>
      </c>
    </row>
    <row r="23" spans="1:2" x14ac:dyDescent="0.25">
      <c r="A23" s="2">
        <f t="shared" si="0"/>
        <v>2001</v>
      </c>
      <c r="B23" s="9">
        <v>69100.7</v>
      </c>
    </row>
    <row r="24" spans="1:2" x14ac:dyDescent="0.25">
      <c r="A24" s="2">
        <f t="shared" si="0"/>
        <v>2002</v>
      </c>
      <c r="B24" s="9">
        <v>76365.3</v>
      </c>
    </row>
    <row r="25" spans="1:2" x14ac:dyDescent="0.25">
      <c r="A25" s="2">
        <f t="shared" si="0"/>
        <v>2003</v>
      </c>
      <c r="B25" s="9">
        <v>78543.5</v>
      </c>
    </row>
    <row r="26" spans="1:2" x14ac:dyDescent="0.25">
      <c r="A26" s="2">
        <f t="shared" si="0"/>
        <v>2004</v>
      </c>
      <c r="B26" s="9">
        <v>76337.5</v>
      </c>
    </row>
    <row r="27" spans="1:2" x14ac:dyDescent="0.25">
      <c r="A27" s="2">
        <f t="shared" si="0"/>
        <v>2005</v>
      </c>
      <c r="B27" s="9">
        <v>76400.800000000003</v>
      </c>
    </row>
    <row r="28" spans="1:2" x14ac:dyDescent="0.25">
      <c r="A28" s="2">
        <f t="shared" si="0"/>
        <v>2006</v>
      </c>
      <c r="B28" s="9">
        <v>70918.2</v>
      </c>
    </row>
    <row r="29" spans="1:2" x14ac:dyDescent="0.25">
      <c r="A29" s="2">
        <f t="shared" si="0"/>
        <v>2007</v>
      </c>
      <c r="B29" s="9">
        <v>68437.7</v>
      </c>
    </row>
    <row r="30" spans="1:2" x14ac:dyDescent="0.25">
      <c r="A30" s="2">
        <f t="shared" si="0"/>
        <v>2008</v>
      </c>
      <c r="B30" s="9">
        <v>66501.600000000006</v>
      </c>
    </row>
    <row r="31" spans="1:2" x14ac:dyDescent="0.25">
      <c r="A31" s="2">
        <f t="shared" si="0"/>
        <v>2009</v>
      </c>
      <c r="B31" s="9">
        <v>64461.9</v>
      </c>
    </row>
    <row r="32" spans="1:2" x14ac:dyDescent="0.25">
      <c r="A32" s="2">
        <f t="shared" si="0"/>
        <v>2010</v>
      </c>
      <c r="B32" s="9">
        <v>62469.1</v>
      </c>
    </row>
    <row r="33" spans="1:13" x14ac:dyDescent="0.25">
      <c r="A33" s="1">
        <v>2011</v>
      </c>
      <c r="B33" s="9">
        <v>61972.2</v>
      </c>
    </row>
    <row r="34" spans="1:13" x14ac:dyDescent="0.25">
      <c r="A34" s="1">
        <v>2012</v>
      </c>
      <c r="B34" s="9">
        <v>58237.5</v>
      </c>
    </row>
    <row r="36" spans="1:13" x14ac:dyDescent="0.25">
      <c r="E36" s="1">
        <v>1</v>
      </c>
      <c r="F36" s="1" t="s">
        <v>1</v>
      </c>
      <c r="G36" s="1" t="s">
        <v>2</v>
      </c>
      <c r="H36" s="4">
        <v>2205</v>
      </c>
      <c r="I36" s="1" t="s">
        <v>3</v>
      </c>
    </row>
    <row r="38" spans="1:13" x14ac:dyDescent="0.25">
      <c r="E38" s="1" t="s">
        <v>5</v>
      </c>
      <c r="F38">
        <v>72032</v>
      </c>
      <c r="G38" s="1" t="s">
        <v>1</v>
      </c>
      <c r="H38" s="1" t="s">
        <v>7</v>
      </c>
      <c r="I38" s="3">
        <f>F38*H36</f>
        <v>158830560</v>
      </c>
      <c r="J38" s="1" t="s">
        <v>3</v>
      </c>
      <c r="K38" s="1" t="s">
        <v>7</v>
      </c>
      <c r="L38" s="1">
        <f>I38/1000000</f>
        <v>158.83055999999999</v>
      </c>
      <c r="M38" s="1" t="s">
        <v>8</v>
      </c>
    </row>
    <row r="39" spans="1:13" x14ac:dyDescent="0.25">
      <c r="E39" s="1" t="s">
        <v>6</v>
      </c>
      <c r="F39">
        <v>57625.599999999999</v>
      </c>
      <c r="G39" s="1" t="s">
        <v>1</v>
      </c>
      <c r="H39" s="1" t="s">
        <v>7</v>
      </c>
      <c r="I39" s="3">
        <f>F39*H36</f>
        <v>127064448</v>
      </c>
      <c r="J39" s="1" t="s">
        <v>3</v>
      </c>
      <c r="K39" s="1" t="s">
        <v>7</v>
      </c>
      <c r="L39" s="1">
        <f>I39/1000000</f>
        <v>127.064448</v>
      </c>
      <c r="M39" s="1" t="s">
        <v>8</v>
      </c>
    </row>
  </sheetData>
  <mergeCells count="3">
    <mergeCell ref="A2:A3"/>
    <mergeCell ref="A1:O1"/>
    <mergeCell ref="B2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A2" sqref="A2:P2"/>
    </sheetView>
  </sheetViews>
  <sheetFormatPr defaultRowHeight="15" x14ac:dyDescent="0.25"/>
  <cols>
    <col min="2" max="2" width="23" customWidth="1"/>
    <col min="3" max="3" width="20.28515625" customWidth="1"/>
    <col min="4" max="4" width="14" customWidth="1"/>
    <col min="5" max="6" width="12.7109375" customWidth="1"/>
    <col min="7" max="7" width="13.7109375" customWidth="1"/>
    <col min="8" max="14" width="12.7109375" customWidth="1"/>
    <col min="15" max="15" width="19" customWidth="1"/>
    <col min="16" max="16" width="13.42578125" customWidth="1"/>
    <col min="17" max="17" width="12" customWidth="1"/>
    <col min="18" max="18" width="12.28515625" customWidth="1"/>
  </cols>
  <sheetData>
    <row r="1" spans="1:16" x14ac:dyDescent="0.25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ht="15.75" thickBot="1" x14ac:dyDescent="0.3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5.75" thickTop="1" x14ac:dyDescent="0.25">
      <c r="A3" s="19" t="s">
        <v>0</v>
      </c>
      <c r="B3" s="22" t="s">
        <v>16</v>
      </c>
      <c r="C3" s="22" t="s">
        <v>4</v>
      </c>
      <c r="D3" s="22" t="s">
        <v>15</v>
      </c>
      <c r="E3" s="22" t="s">
        <v>14</v>
      </c>
    </row>
    <row r="4" spans="1:16" x14ac:dyDescent="0.25">
      <c r="A4" s="20"/>
      <c r="B4" s="23"/>
      <c r="C4" s="23"/>
      <c r="D4" s="23"/>
      <c r="E4" s="23"/>
    </row>
    <row r="5" spans="1:16" x14ac:dyDescent="0.25">
      <c r="A5" s="2">
        <v>1982</v>
      </c>
      <c r="B5" s="3">
        <f>2205*'SSB Data (mt)'!B4</f>
        <v>11439165.15</v>
      </c>
      <c r="C5" s="5">
        <f>B5/1000000</f>
        <v>11.439165150000001</v>
      </c>
      <c r="D5" s="7">
        <v>158.83099999999999</v>
      </c>
      <c r="E5" s="7">
        <v>127.06</v>
      </c>
    </row>
    <row r="6" spans="1:16" x14ac:dyDescent="0.25">
      <c r="A6" s="2">
        <f>A5+1</f>
        <v>1983</v>
      </c>
      <c r="B6" s="3">
        <f>2205*'SSB Data (mt)'!B5</f>
        <v>9376696.3500000015</v>
      </c>
      <c r="C6" s="5">
        <f t="shared" ref="C6:C35" si="0">B6/1000000</f>
        <v>9.3766963500000013</v>
      </c>
      <c r="D6" s="7">
        <v>158.83099999999999</v>
      </c>
      <c r="E6" s="7">
        <v>127.06</v>
      </c>
    </row>
    <row r="7" spans="1:16" x14ac:dyDescent="0.25">
      <c r="A7" s="2">
        <f t="shared" ref="A7:A33" si="1">A6+1</f>
        <v>1984</v>
      </c>
      <c r="B7" s="3">
        <f>2205*'SSB Data (mt)'!B6</f>
        <v>10548499.5</v>
      </c>
      <c r="C7" s="5">
        <f t="shared" si="0"/>
        <v>10.5484995</v>
      </c>
      <c r="D7" s="7">
        <v>158.83099999999999</v>
      </c>
      <c r="E7" s="7">
        <v>127.06</v>
      </c>
    </row>
    <row r="8" spans="1:16" x14ac:dyDescent="0.25">
      <c r="A8" s="2">
        <f t="shared" si="1"/>
        <v>1985</v>
      </c>
      <c r="B8" s="3">
        <f>2205*'SSB Data (mt)'!B7</f>
        <v>12708363.15</v>
      </c>
      <c r="C8" s="5">
        <f t="shared" si="0"/>
        <v>12.70836315</v>
      </c>
      <c r="D8" s="7">
        <v>158.83099999999999</v>
      </c>
      <c r="E8" s="7">
        <v>127.06</v>
      </c>
    </row>
    <row r="9" spans="1:16" x14ac:dyDescent="0.25">
      <c r="A9" s="2">
        <f t="shared" si="1"/>
        <v>1986</v>
      </c>
      <c r="B9" s="3">
        <f>2205*'SSB Data (mt)'!B8</f>
        <v>13279987.35</v>
      </c>
      <c r="C9" s="5">
        <f t="shared" si="0"/>
        <v>13.279987349999999</v>
      </c>
      <c r="D9" s="7">
        <v>158.83099999999999</v>
      </c>
      <c r="E9" s="7">
        <v>127.06</v>
      </c>
    </row>
    <row r="10" spans="1:16" x14ac:dyDescent="0.25">
      <c r="A10" s="2">
        <f t="shared" si="1"/>
        <v>1987</v>
      </c>
      <c r="B10" s="3">
        <f>2205*'SSB Data (mt)'!B9</f>
        <v>16120137.600000001</v>
      </c>
      <c r="C10" s="5">
        <f t="shared" si="0"/>
        <v>16.120137600000003</v>
      </c>
      <c r="D10" s="7">
        <v>158.83099999999999</v>
      </c>
      <c r="E10" s="7">
        <v>127.06</v>
      </c>
    </row>
    <row r="11" spans="1:16" x14ac:dyDescent="0.25">
      <c r="A11" s="2">
        <f t="shared" si="1"/>
        <v>1988</v>
      </c>
      <c r="B11" s="3">
        <f>2205*'SSB Data (mt)'!B10</f>
        <v>23442237</v>
      </c>
      <c r="C11" s="5">
        <f t="shared" si="0"/>
        <v>23.442236999999999</v>
      </c>
      <c r="D11" s="7">
        <v>158.83099999999999</v>
      </c>
      <c r="E11" s="7">
        <v>127.06</v>
      </c>
      <c r="H11" s="9"/>
    </row>
    <row r="12" spans="1:16" x14ac:dyDescent="0.25">
      <c r="A12" s="2">
        <f t="shared" si="1"/>
        <v>1989</v>
      </c>
      <c r="B12" s="3">
        <f>2205*'SSB Data (mt)'!B11</f>
        <v>38501725.5</v>
      </c>
      <c r="C12" s="5">
        <f t="shared" si="0"/>
        <v>38.501725499999999</v>
      </c>
      <c r="D12" s="7">
        <v>158.83099999999999</v>
      </c>
      <c r="E12" s="7">
        <v>127.06</v>
      </c>
    </row>
    <row r="13" spans="1:16" x14ac:dyDescent="0.25">
      <c r="A13" s="2">
        <f t="shared" si="1"/>
        <v>1990</v>
      </c>
      <c r="B13" s="3">
        <f>2205*'SSB Data (mt)'!B12</f>
        <v>48265465.5</v>
      </c>
      <c r="C13" s="5">
        <f t="shared" si="0"/>
        <v>48.265465499999998</v>
      </c>
      <c r="D13" s="7">
        <v>158.83099999999999</v>
      </c>
      <c r="E13" s="7">
        <v>127.06</v>
      </c>
    </row>
    <row r="14" spans="1:16" x14ac:dyDescent="0.25">
      <c r="A14" s="2">
        <f t="shared" si="1"/>
        <v>1991</v>
      </c>
      <c r="B14" s="3">
        <f>2205*'SSB Data (mt)'!B13</f>
        <v>58566123</v>
      </c>
      <c r="C14" s="5">
        <f t="shared" si="0"/>
        <v>58.566122999999997</v>
      </c>
      <c r="D14" s="7">
        <v>158.83099999999999</v>
      </c>
      <c r="E14" s="7">
        <v>127.06</v>
      </c>
    </row>
    <row r="15" spans="1:16" x14ac:dyDescent="0.25">
      <c r="A15" s="2">
        <f t="shared" si="1"/>
        <v>1992</v>
      </c>
      <c r="B15" s="3">
        <f>2205*'SSB Data (mt)'!B14</f>
        <v>73159033.5</v>
      </c>
      <c r="C15" s="5">
        <f t="shared" si="0"/>
        <v>73.159033500000007</v>
      </c>
      <c r="D15" s="7">
        <v>158.83099999999999</v>
      </c>
      <c r="E15" s="7">
        <v>127.06</v>
      </c>
    </row>
    <row r="16" spans="1:16" x14ac:dyDescent="0.25">
      <c r="A16" s="2">
        <f t="shared" si="1"/>
        <v>1993</v>
      </c>
      <c r="B16" s="3">
        <f>2205*'SSB Data (mt)'!B15</f>
        <v>88464820.5</v>
      </c>
      <c r="C16" s="5">
        <f t="shared" si="0"/>
        <v>88.464820500000002</v>
      </c>
      <c r="D16" s="7">
        <v>158.83099999999999</v>
      </c>
      <c r="E16" s="7">
        <v>127.06</v>
      </c>
    </row>
    <row r="17" spans="1:5" x14ac:dyDescent="0.25">
      <c r="A17" s="2">
        <f t="shared" si="1"/>
        <v>1994</v>
      </c>
      <c r="B17" s="3">
        <f>2205*'SSB Data (mt)'!B16</f>
        <v>101685780</v>
      </c>
      <c r="C17" s="5">
        <f t="shared" si="0"/>
        <v>101.68577999999999</v>
      </c>
      <c r="D17" s="7">
        <v>158.83099999999999</v>
      </c>
      <c r="E17" s="7">
        <v>127.06</v>
      </c>
    </row>
    <row r="18" spans="1:5" x14ac:dyDescent="0.25">
      <c r="A18" s="2">
        <f t="shared" si="1"/>
        <v>1995</v>
      </c>
      <c r="B18" s="3">
        <f>2205*'SSB Data (mt)'!B17</f>
        <v>127064448</v>
      </c>
      <c r="C18" s="5">
        <f t="shared" si="0"/>
        <v>127.064448</v>
      </c>
      <c r="D18" s="7">
        <v>158.83099999999999</v>
      </c>
      <c r="E18" s="7">
        <v>127.06</v>
      </c>
    </row>
    <row r="19" spans="1:5" x14ac:dyDescent="0.25">
      <c r="A19" s="2">
        <f t="shared" si="1"/>
        <v>1996</v>
      </c>
      <c r="B19" s="3">
        <f>2205*'SSB Data (mt)'!B18</f>
        <v>144649102.5</v>
      </c>
      <c r="C19" s="5">
        <f t="shared" si="0"/>
        <v>144.6491025</v>
      </c>
      <c r="D19" s="7">
        <v>158.83099999999999</v>
      </c>
      <c r="E19" s="7">
        <v>127.06</v>
      </c>
    </row>
    <row r="20" spans="1:5" x14ac:dyDescent="0.25">
      <c r="A20" s="2">
        <f t="shared" si="1"/>
        <v>1997</v>
      </c>
      <c r="B20" s="3">
        <f>2205*'SSB Data (mt)'!B19</f>
        <v>148043038.5</v>
      </c>
      <c r="C20" s="5">
        <f t="shared" si="0"/>
        <v>148.04303849999999</v>
      </c>
      <c r="D20" s="7">
        <v>158.83099999999999</v>
      </c>
      <c r="E20" s="7">
        <v>127.06</v>
      </c>
    </row>
    <row r="21" spans="1:5" x14ac:dyDescent="0.25">
      <c r="A21" s="2">
        <f t="shared" si="1"/>
        <v>1998</v>
      </c>
      <c r="B21" s="3">
        <f>2205*'SSB Data (mt)'!B20</f>
        <v>129104955</v>
      </c>
      <c r="C21" s="5">
        <f t="shared" si="0"/>
        <v>129.10495499999999</v>
      </c>
      <c r="D21" s="7">
        <v>158.83099999999999</v>
      </c>
      <c r="E21" s="7">
        <v>127.06</v>
      </c>
    </row>
    <row r="22" spans="1:5" x14ac:dyDescent="0.25">
      <c r="A22" s="2">
        <f t="shared" si="1"/>
        <v>1999</v>
      </c>
      <c r="B22" s="3">
        <f>2205*'SSB Data (mt)'!B21</f>
        <v>130222008</v>
      </c>
      <c r="C22" s="5">
        <f t="shared" si="0"/>
        <v>130.22200799999999</v>
      </c>
      <c r="D22" s="7">
        <v>158.83099999999999</v>
      </c>
      <c r="E22" s="7">
        <v>127.06</v>
      </c>
    </row>
    <row r="23" spans="1:5" x14ac:dyDescent="0.25">
      <c r="A23" s="2">
        <f t="shared" si="1"/>
        <v>2000</v>
      </c>
      <c r="B23" s="3">
        <f>2205*'SSB Data (mt)'!B22</f>
        <v>152499564</v>
      </c>
      <c r="C23" s="5">
        <f t="shared" si="0"/>
        <v>152.49956399999999</v>
      </c>
      <c r="D23" s="7">
        <v>158.83099999999999</v>
      </c>
      <c r="E23" s="7">
        <v>127.06</v>
      </c>
    </row>
    <row r="24" spans="1:5" x14ac:dyDescent="0.25">
      <c r="A24" s="2">
        <f t="shared" si="1"/>
        <v>2001</v>
      </c>
      <c r="B24" s="3">
        <f>2205*'SSB Data (mt)'!B23</f>
        <v>152367043.5</v>
      </c>
      <c r="C24" s="5">
        <f t="shared" si="0"/>
        <v>152.36704349999999</v>
      </c>
      <c r="D24" s="7">
        <v>158.83099999999999</v>
      </c>
      <c r="E24" s="7">
        <v>127.06</v>
      </c>
    </row>
    <row r="25" spans="1:5" x14ac:dyDescent="0.25">
      <c r="A25" s="2">
        <f t="shared" si="1"/>
        <v>2002</v>
      </c>
      <c r="B25" s="3">
        <f>2205*'SSB Data (mt)'!B24</f>
        <v>168385486.5</v>
      </c>
      <c r="C25" s="5">
        <f t="shared" si="0"/>
        <v>168.38548650000001</v>
      </c>
      <c r="D25" s="7">
        <v>158.83099999999999</v>
      </c>
      <c r="E25" s="7">
        <v>127.06</v>
      </c>
    </row>
    <row r="26" spans="1:5" x14ac:dyDescent="0.25">
      <c r="A26" s="2">
        <f t="shared" si="1"/>
        <v>2003</v>
      </c>
      <c r="B26" s="3">
        <f>2205*'SSB Data (mt)'!B25</f>
        <v>173188417.5</v>
      </c>
      <c r="C26" s="5">
        <f t="shared" si="0"/>
        <v>173.18841750000001</v>
      </c>
      <c r="D26" s="7">
        <v>158.83099999999999</v>
      </c>
      <c r="E26" s="7">
        <v>127.06</v>
      </c>
    </row>
    <row r="27" spans="1:5" x14ac:dyDescent="0.25">
      <c r="A27" s="2">
        <f t="shared" si="1"/>
        <v>2004</v>
      </c>
      <c r="B27" s="3">
        <f>2205*'SSB Data (mt)'!B26</f>
        <v>168324187.5</v>
      </c>
      <c r="C27" s="5">
        <f t="shared" si="0"/>
        <v>168.32418749999999</v>
      </c>
      <c r="D27" s="7">
        <v>158.83099999999999</v>
      </c>
      <c r="E27" s="7">
        <v>127.06</v>
      </c>
    </row>
    <row r="28" spans="1:5" x14ac:dyDescent="0.25">
      <c r="A28" s="2">
        <f t="shared" si="1"/>
        <v>2005</v>
      </c>
      <c r="B28" s="3">
        <f>2205*'SSB Data (mt)'!B27</f>
        <v>168463764</v>
      </c>
      <c r="C28" s="5">
        <f t="shared" si="0"/>
        <v>168.463764</v>
      </c>
      <c r="D28" s="7">
        <v>158.83099999999999</v>
      </c>
      <c r="E28" s="7">
        <v>127.06</v>
      </c>
    </row>
    <row r="29" spans="1:5" x14ac:dyDescent="0.25">
      <c r="A29" s="2">
        <f t="shared" si="1"/>
        <v>2006</v>
      </c>
      <c r="B29" s="3">
        <f>2205*'SSB Data (mt)'!B28</f>
        <v>156374631</v>
      </c>
      <c r="C29" s="5">
        <f t="shared" si="0"/>
        <v>156.37463099999999</v>
      </c>
      <c r="D29" s="7">
        <v>158.83099999999999</v>
      </c>
      <c r="E29" s="7">
        <v>127.06</v>
      </c>
    </row>
    <row r="30" spans="1:5" x14ac:dyDescent="0.25">
      <c r="A30" s="2">
        <f t="shared" si="1"/>
        <v>2007</v>
      </c>
      <c r="B30" s="3">
        <f>2205*'SSB Data (mt)'!B29</f>
        <v>150905128.5</v>
      </c>
      <c r="C30" s="5">
        <f t="shared" si="0"/>
        <v>150.90512849999999</v>
      </c>
      <c r="D30" s="7">
        <v>158.83099999999999</v>
      </c>
      <c r="E30" s="7">
        <v>127.06</v>
      </c>
    </row>
    <row r="31" spans="1:5" x14ac:dyDescent="0.25">
      <c r="A31" s="2">
        <f t="shared" si="1"/>
        <v>2008</v>
      </c>
      <c r="B31" s="3">
        <f>2205*'SSB Data (mt)'!B30</f>
        <v>146636028</v>
      </c>
      <c r="C31" s="5">
        <f t="shared" si="0"/>
        <v>146.63602800000001</v>
      </c>
      <c r="D31" s="7">
        <v>158.83099999999999</v>
      </c>
      <c r="E31" s="7">
        <v>127.06</v>
      </c>
    </row>
    <row r="32" spans="1:5" x14ac:dyDescent="0.25">
      <c r="A32" s="2">
        <f t="shared" si="1"/>
        <v>2009</v>
      </c>
      <c r="B32" s="3">
        <f>2205*'SSB Data (mt)'!B31</f>
        <v>142138489.5</v>
      </c>
      <c r="C32" s="5">
        <f t="shared" si="0"/>
        <v>142.13848949999999</v>
      </c>
      <c r="D32" s="7">
        <v>158.83099999999999</v>
      </c>
      <c r="E32" s="7">
        <v>127.06</v>
      </c>
    </row>
    <row r="33" spans="1:16" x14ac:dyDescent="0.25">
      <c r="A33" s="2">
        <f t="shared" si="1"/>
        <v>2010</v>
      </c>
      <c r="B33" s="3">
        <f>2205*'SSB Data (mt)'!B32</f>
        <v>137744365.5</v>
      </c>
      <c r="C33" s="5">
        <f t="shared" si="0"/>
        <v>137.74436549999999</v>
      </c>
      <c r="D33" s="7">
        <v>158.83099999999999</v>
      </c>
      <c r="E33" s="7">
        <v>127.06</v>
      </c>
    </row>
    <row r="34" spans="1:16" x14ac:dyDescent="0.25">
      <c r="A34" s="11">
        <v>2011</v>
      </c>
      <c r="B34" s="3">
        <f>2205*'SSB Data (mt)'!B33</f>
        <v>136648701</v>
      </c>
      <c r="C34" s="5">
        <f t="shared" si="0"/>
        <v>136.64870099999999</v>
      </c>
      <c r="D34" s="7">
        <v>158.83099999999999</v>
      </c>
      <c r="E34" s="7">
        <v>127.06</v>
      </c>
      <c r="P34" s="8">
        <f>AVERAGE(C5:C33)</f>
        <v>100.05754108965519</v>
      </c>
    </row>
    <row r="35" spans="1:16" x14ac:dyDescent="0.25">
      <c r="A35" s="11">
        <v>2012</v>
      </c>
      <c r="B35" s="3">
        <f>2205*'SSB Data (mt)'!B34</f>
        <v>128413687.5</v>
      </c>
      <c r="C35" s="5">
        <f t="shared" si="0"/>
        <v>128.41368750000001</v>
      </c>
      <c r="D35" s="7">
        <v>158.83099999999999</v>
      </c>
      <c r="E35" s="7">
        <v>127.06</v>
      </c>
      <c r="F35" s="1"/>
      <c r="G35" s="1" t="s">
        <v>3</v>
      </c>
      <c r="H35" s="1" t="s">
        <v>8</v>
      </c>
    </row>
    <row r="36" spans="1:16" x14ac:dyDescent="0.25">
      <c r="F36" s="1" t="s">
        <v>9</v>
      </c>
      <c r="G36" s="9">
        <v>158830560</v>
      </c>
      <c r="H36" s="1">
        <f>G36/1000000</f>
        <v>158.83055999999999</v>
      </c>
    </row>
    <row r="37" spans="1:16" x14ac:dyDescent="0.25">
      <c r="C37" t="s">
        <v>20</v>
      </c>
      <c r="F37" s="1" t="s">
        <v>10</v>
      </c>
      <c r="G37" s="10">
        <v>127064448</v>
      </c>
      <c r="H37" s="6">
        <f>G37/1000000</f>
        <v>127.064448</v>
      </c>
    </row>
  </sheetData>
  <mergeCells count="7">
    <mergeCell ref="D3:D4"/>
    <mergeCell ref="E3:E4"/>
    <mergeCell ref="A1:O1"/>
    <mergeCell ref="A3:A4"/>
    <mergeCell ref="B3:B4"/>
    <mergeCell ref="C3:C4"/>
    <mergeCell ref="A2:P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C35" sqref="C35"/>
    </sheetView>
  </sheetViews>
  <sheetFormatPr defaultRowHeight="15" x14ac:dyDescent="0.25"/>
  <cols>
    <col min="1" max="1" width="9.140625" style="1" customWidth="1"/>
    <col min="2" max="2" width="26.140625" style="1" customWidth="1"/>
    <col min="3" max="3" width="15" style="1" customWidth="1"/>
    <col min="4" max="4" width="20.85546875" style="1" customWidth="1"/>
    <col min="5" max="16384" width="9.140625" style="1"/>
  </cols>
  <sheetData>
    <row r="1" spans="1:16" ht="15" customHeight="1" x14ac:dyDescent="0.25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/>
    </row>
    <row r="2" spans="1:16" ht="15.75" thickBot="1" x14ac:dyDescent="0.3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5.75" thickTop="1" x14ac:dyDescent="0.25">
      <c r="A3" s="26" t="s">
        <v>11</v>
      </c>
      <c r="B3" s="26" t="s">
        <v>19</v>
      </c>
      <c r="C3" s="26" t="s">
        <v>18</v>
      </c>
      <c r="D3" s="26" t="s">
        <v>17</v>
      </c>
    </row>
    <row r="4" spans="1:16" ht="15.75" thickBot="1" x14ac:dyDescent="0.3">
      <c r="A4" s="27"/>
      <c r="B4" s="27"/>
      <c r="C4" s="27"/>
      <c r="D4" s="27"/>
    </row>
    <row r="5" spans="1:16" ht="15.75" thickTop="1" x14ac:dyDescent="0.25">
      <c r="A5" s="1">
        <v>1982</v>
      </c>
      <c r="B5" s="13"/>
      <c r="C5" s="7">
        <v>0.18</v>
      </c>
      <c r="D5" s="1">
        <v>0.219</v>
      </c>
    </row>
    <row r="6" spans="1:16" x14ac:dyDescent="0.25">
      <c r="A6" s="1">
        <f>A5+1</f>
        <v>1983</v>
      </c>
      <c r="B6" s="13">
        <v>0.1588</v>
      </c>
      <c r="C6" s="7">
        <v>0.18</v>
      </c>
      <c r="D6" s="1">
        <v>0.219</v>
      </c>
    </row>
    <row r="7" spans="1:16" x14ac:dyDescent="0.25">
      <c r="A7" s="1">
        <f t="shared" ref="A7:A33" si="0">A6+1</f>
        <v>1984</v>
      </c>
      <c r="B7" s="13">
        <v>0.16996</v>
      </c>
      <c r="C7" s="7">
        <v>0.18</v>
      </c>
      <c r="D7" s="1">
        <v>0.219</v>
      </c>
    </row>
    <row r="8" spans="1:16" x14ac:dyDescent="0.25">
      <c r="A8" s="1">
        <f t="shared" si="0"/>
        <v>1985</v>
      </c>
      <c r="B8" s="13">
        <v>0.10798000000000001</v>
      </c>
      <c r="C8" s="7">
        <v>0.18</v>
      </c>
      <c r="D8" s="1">
        <v>0.219</v>
      </c>
    </row>
    <row r="9" spans="1:16" x14ac:dyDescent="0.25">
      <c r="A9" s="1">
        <f t="shared" si="0"/>
        <v>1986</v>
      </c>
      <c r="B9" s="13">
        <v>6.7470000000000002E-2</v>
      </c>
      <c r="C9" s="7">
        <v>0.18</v>
      </c>
      <c r="D9" s="1">
        <v>0.219</v>
      </c>
    </row>
    <row r="10" spans="1:16" x14ac:dyDescent="0.25">
      <c r="A10" s="1">
        <f t="shared" si="0"/>
        <v>1987</v>
      </c>
      <c r="B10" s="13">
        <v>3.1730000000000001E-2</v>
      </c>
      <c r="C10" s="7">
        <v>0.18</v>
      </c>
      <c r="D10" s="1">
        <v>0.219</v>
      </c>
    </row>
    <row r="11" spans="1:16" x14ac:dyDescent="0.25">
      <c r="A11" s="1">
        <f t="shared" si="0"/>
        <v>1988</v>
      </c>
      <c r="B11" s="13">
        <v>4.7260000000000003E-2</v>
      </c>
      <c r="C11" s="7">
        <v>0.18</v>
      </c>
      <c r="D11" s="1">
        <v>0.219</v>
      </c>
    </row>
    <row r="12" spans="1:16" x14ac:dyDescent="0.25">
      <c r="A12" s="1">
        <f t="shared" si="0"/>
        <v>1989</v>
      </c>
      <c r="B12" s="13">
        <v>4.8009999999999997E-2</v>
      </c>
      <c r="C12" s="7">
        <v>0.18</v>
      </c>
      <c r="D12" s="1">
        <v>0.219</v>
      </c>
    </row>
    <row r="13" spans="1:16" x14ac:dyDescent="0.25">
      <c r="A13" s="1">
        <f t="shared" si="0"/>
        <v>1990</v>
      </c>
      <c r="B13" s="13">
        <v>8.6069999999999994E-2</v>
      </c>
      <c r="C13" s="7">
        <v>0.18</v>
      </c>
      <c r="D13" s="1">
        <v>0.219</v>
      </c>
    </row>
    <row r="14" spans="1:16" x14ac:dyDescent="0.25">
      <c r="A14" s="1">
        <f t="shared" si="0"/>
        <v>1991</v>
      </c>
      <c r="B14" s="13">
        <v>7.2730000000000003E-2</v>
      </c>
      <c r="C14" s="7">
        <v>0.18</v>
      </c>
      <c r="D14" s="1">
        <v>0.219</v>
      </c>
    </row>
    <row r="15" spans="1:16" x14ac:dyDescent="0.25">
      <c r="A15" s="1">
        <f t="shared" si="0"/>
        <v>1992</v>
      </c>
      <c r="B15" s="13">
        <v>5.722E-2</v>
      </c>
      <c r="C15" s="7">
        <v>0.18</v>
      </c>
      <c r="D15" s="1">
        <v>0.219</v>
      </c>
    </row>
    <row r="16" spans="1:16" x14ac:dyDescent="0.25">
      <c r="A16" s="1">
        <f t="shared" si="0"/>
        <v>1993</v>
      </c>
      <c r="B16" s="13">
        <v>7.6069999999999999E-2</v>
      </c>
      <c r="C16" s="7">
        <v>0.18</v>
      </c>
      <c r="D16" s="1">
        <v>0.219</v>
      </c>
    </row>
    <row r="17" spans="1:4" x14ac:dyDescent="0.25">
      <c r="A17" s="1">
        <f t="shared" si="0"/>
        <v>1994</v>
      </c>
      <c r="B17" s="13">
        <v>8.9330000000000007E-2</v>
      </c>
      <c r="C17" s="7">
        <v>0.18</v>
      </c>
      <c r="D17" s="1">
        <v>0.219</v>
      </c>
    </row>
    <row r="18" spans="1:4" x14ac:dyDescent="0.25">
      <c r="A18" s="1">
        <f t="shared" si="0"/>
        <v>1995</v>
      </c>
      <c r="B18" s="13">
        <v>0.12343</v>
      </c>
      <c r="C18" s="7">
        <v>0.18</v>
      </c>
      <c r="D18" s="1">
        <v>0.219</v>
      </c>
    </row>
    <row r="19" spans="1:4" x14ac:dyDescent="0.25">
      <c r="A19" s="1">
        <f t="shared" si="0"/>
        <v>1996</v>
      </c>
      <c r="B19" s="13">
        <v>0.11423</v>
      </c>
      <c r="C19" s="7">
        <v>0.18</v>
      </c>
      <c r="D19" s="1">
        <v>0.219</v>
      </c>
    </row>
    <row r="20" spans="1:4" x14ac:dyDescent="0.25">
      <c r="A20" s="1">
        <f t="shared" si="0"/>
        <v>1997</v>
      </c>
      <c r="B20" s="13">
        <v>0.18557000000000001</v>
      </c>
      <c r="C20" s="7">
        <v>0.18</v>
      </c>
      <c r="D20" s="1">
        <v>0.219</v>
      </c>
    </row>
    <row r="21" spans="1:4" x14ac:dyDescent="0.25">
      <c r="A21" s="1">
        <f t="shared" si="0"/>
        <v>1998</v>
      </c>
      <c r="B21" s="13">
        <v>0.16869999999999999</v>
      </c>
      <c r="C21" s="7">
        <v>0.18</v>
      </c>
      <c r="D21" s="1">
        <v>0.219</v>
      </c>
    </row>
    <row r="22" spans="1:4" x14ac:dyDescent="0.25">
      <c r="A22" s="1">
        <f t="shared" si="0"/>
        <v>1999</v>
      </c>
      <c r="B22" s="13">
        <v>0.14502000000000001</v>
      </c>
      <c r="C22" s="7">
        <v>0.18</v>
      </c>
      <c r="D22" s="1">
        <v>0.219</v>
      </c>
    </row>
    <row r="23" spans="1:4" x14ac:dyDescent="0.25">
      <c r="A23" s="1">
        <f t="shared" si="0"/>
        <v>2000</v>
      </c>
      <c r="B23" s="13">
        <v>0.18376999999999999</v>
      </c>
      <c r="C23" s="7">
        <v>0.18</v>
      </c>
      <c r="D23" s="1">
        <v>0.219</v>
      </c>
    </row>
    <row r="24" spans="1:4" x14ac:dyDescent="0.25">
      <c r="A24" s="1">
        <f t="shared" si="0"/>
        <v>2001</v>
      </c>
      <c r="B24" s="13">
        <v>0.17321</v>
      </c>
      <c r="C24" s="7">
        <v>0.18</v>
      </c>
      <c r="D24" s="1">
        <v>0.219</v>
      </c>
    </row>
    <row r="25" spans="1:4" x14ac:dyDescent="0.25">
      <c r="A25" s="1">
        <f t="shared" si="0"/>
        <v>2002</v>
      </c>
      <c r="B25" s="13">
        <v>0.1661</v>
      </c>
      <c r="C25" s="7">
        <v>0.18</v>
      </c>
      <c r="D25" s="1">
        <v>0.219</v>
      </c>
    </row>
    <row r="26" spans="1:4" x14ac:dyDescent="0.25">
      <c r="A26" s="1">
        <f t="shared" si="0"/>
        <v>2003</v>
      </c>
      <c r="B26" s="13">
        <v>0.19327</v>
      </c>
      <c r="C26" s="7">
        <v>0.18</v>
      </c>
      <c r="D26" s="1">
        <v>0.219</v>
      </c>
    </row>
    <row r="27" spans="1:4" x14ac:dyDescent="0.25">
      <c r="A27" s="1">
        <f t="shared" si="0"/>
        <v>2004</v>
      </c>
      <c r="B27" s="13">
        <v>0.22756000000000001</v>
      </c>
      <c r="C27" s="7">
        <v>0.18</v>
      </c>
      <c r="D27" s="1">
        <v>0.219</v>
      </c>
    </row>
    <row r="28" spans="1:4" x14ac:dyDescent="0.25">
      <c r="A28" s="1">
        <f t="shared" si="0"/>
        <v>2005</v>
      </c>
      <c r="B28" s="13">
        <v>0.23982000000000001</v>
      </c>
      <c r="C28" s="7">
        <v>0.18</v>
      </c>
      <c r="D28" s="1">
        <v>0.219</v>
      </c>
    </row>
    <row r="29" spans="1:4" x14ac:dyDescent="0.25">
      <c r="A29" s="1">
        <f t="shared" si="0"/>
        <v>2006</v>
      </c>
      <c r="B29" s="13">
        <v>0.27542</v>
      </c>
      <c r="C29" s="7">
        <v>0.18</v>
      </c>
      <c r="D29" s="1">
        <v>0.219</v>
      </c>
    </row>
    <row r="30" spans="1:4" x14ac:dyDescent="0.25">
      <c r="A30" s="1">
        <f t="shared" si="0"/>
        <v>2007</v>
      </c>
      <c r="B30" s="13">
        <v>0.24314</v>
      </c>
      <c r="C30" s="7">
        <v>0.18</v>
      </c>
      <c r="D30" s="1">
        <v>0.219</v>
      </c>
    </row>
    <row r="31" spans="1:4" x14ac:dyDescent="0.25">
      <c r="A31" s="1">
        <f t="shared" si="0"/>
        <v>2008</v>
      </c>
      <c r="B31" s="13">
        <v>0.24878</v>
      </c>
      <c r="C31" s="7">
        <v>0.18</v>
      </c>
      <c r="D31" s="1">
        <v>0.219</v>
      </c>
    </row>
    <row r="32" spans="1:4" x14ac:dyDescent="0.25">
      <c r="A32" s="1">
        <f t="shared" si="0"/>
        <v>2009</v>
      </c>
      <c r="B32" s="13">
        <v>0.20544999999999999</v>
      </c>
      <c r="C32" s="7">
        <v>0.18</v>
      </c>
      <c r="D32" s="1">
        <v>0.219</v>
      </c>
    </row>
    <row r="33" spans="1:4" x14ac:dyDescent="0.25">
      <c r="A33" s="12">
        <f t="shared" si="0"/>
        <v>2010</v>
      </c>
      <c r="B33" s="13">
        <v>0.20014999999999999</v>
      </c>
      <c r="C33" s="7">
        <v>0.18</v>
      </c>
      <c r="D33" s="1">
        <v>0.219</v>
      </c>
    </row>
    <row r="34" spans="1:4" x14ac:dyDescent="0.25">
      <c r="A34" s="1">
        <v>2011</v>
      </c>
      <c r="B34" s="13">
        <v>0.24066000000000001</v>
      </c>
      <c r="C34" s="7">
        <v>0.18</v>
      </c>
      <c r="D34" s="1">
        <v>0.219</v>
      </c>
    </row>
    <row r="35" spans="1:4" x14ac:dyDescent="0.25">
      <c r="A35" s="1">
        <v>2012</v>
      </c>
      <c r="B35" s="13">
        <v>0.20014999999999999</v>
      </c>
      <c r="C35" s="7">
        <v>0.18</v>
      </c>
      <c r="D35" s="1">
        <v>0.219</v>
      </c>
    </row>
  </sheetData>
  <mergeCells count="6">
    <mergeCell ref="B3:B4"/>
    <mergeCell ref="A3:A4"/>
    <mergeCell ref="C3:C4"/>
    <mergeCell ref="D3:D4"/>
    <mergeCell ref="A1:O1"/>
    <mergeCell ref="A2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workbookViewId="0">
      <selection activeCell="F68" sqref="F68"/>
    </sheetView>
  </sheetViews>
  <sheetFormatPr defaultRowHeight="15" x14ac:dyDescent="0.25"/>
  <cols>
    <col min="2" max="2" width="19.5703125" customWidth="1"/>
    <col min="3" max="3" width="16.28515625" customWidth="1"/>
    <col min="5" max="5" width="17.42578125" customWidth="1"/>
    <col min="16" max="16" width="15.28515625" customWidth="1"/>
  </cols>
  <sheetData>
    <row r="1" spans="1:16" x14ac:dyDescent="0.25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ht="15.75" thickBot="1" x14ac:dyDescent="0.3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5.75" thickTop="1" x14ac:dyDescent="0.25">
      <c r="A3" s="14"/>
      <c r="B3" s="14" t="s">
        <v>22</v>
      </c>
      <c r="C3" s="14" t="s">
        <v>24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6" x14ac:dyDescent="0.25">
      <c r="A4" s="17" t="s">
        <v>11</v>
      </c>
      <c r="B4" s="16" t="s">
        <v>21</v>
      </c>
      <c r="C4" s="17" t="s">
        <v>21</v>
      </c>
    </row>
    <row r="5" spans="1:16" x14ac:dyDescent="0.25">
      <c r="A5" s="18">
        <v>1957</v>
      </c>
      <c r="B5" s="15">
        <v>1.3952308663999999</v>
      </c>
      <c r="C5" s="17"/>
    </row>
    <row r="6" spans="1:16" x14ac:dyDescent="0.25">
      <c r="A6" s="18">
        <v>1958</v>
      </c>
      <c r="B6" s="15">
        <v>11.121948998000001</v>
      </c>
      <c r="C6" s="17"/>
    </row>
    <row r="7" spans="1:16" x14ac:dyDescent="0.25">
      <c r="A7" s="18">
        <v>1959</v>
      </c>
      <c r="B7" s="15">
        <v>0.59466440949999999</v>
      </c>
      <c r="C7" s="17"/>
    </row>
    <row r="8" spans="1:16" x14ac:dyDescent="0.25">
      <c r="A8" s="18">
        <v>1960</v>
      </c>
      <c r="B8" s="15">
        <v>3.0323496650999999</v>
      </c>
      <c r="C8" s="17"/>
    </row>
    <row r="9" spans="1:16" x14ac:dyDescent="0.25">
      <c r="A9" s="18">
        <v>1961</v>
      </c>
      <c r="B9" s="15">
        <v>6.6075833434</v>
      </c>
      <c r="C9" s="17"/>
    </row>
    <row r="10" spans="1:16" x14ac:dyDescent="0.25">
      <c r="A10" s="18">
        <v>1962</v>
      </c>
      <c r="B10" s="15">
        <v>4.2311825922999997</v>
      </c>
      <c r="C10" s="17"/>
    </row>
    <row r="11" spans="1:16" x14ac:dyDescent="0.25">
      <c r="A11" s="18">
        <v>1963</v>
      </c>
      <c r="B11" s="15">
        <v>1.610490655</v>
      </c>
      <c r="C11" s="17"/>
      <c r="F11" s="15"/>
      <c r="H11" s="15"/>
    </row>
    <row r="12" spans="1:16" x14ac:dyDescent="0.25">
      <c r="A12" s="18">
        <v>1964</v>
      </c>
      <c r="B12" s="15">
        <v>9.1189234838999997</v>
      </c>
      <c r="C12" s="17"/>
      <c r="F12" s="15"/>
      <c r="H12" s="15"/>
    </row>
    <row r="13" spans="1:16" x14ac:dyDescent="0.25">
      <c r="A13" s="18">
        <v>1965</v>
      </c>
      <c r="B13" s="15">
        <v>1.6321746765</v>
      </c>
      <c r="C13" s="17"/>
      <c r="F13" s="15"/>
      <c r="H13" s="15"/>
    </row>
    <row r="14" spans="1:16" x14ac:dyDescent="0.25">
      <c r="A14" s="18">
        <v>1966</v>
      </c>
      <c r="B14" s="15">
        <v>6.2846435890999999</v>
      </c>
      <c r="C14" s="17"/>
      <c r="F14" s="15"/>
      <c r="H14" s="15"/>
    </row>
    <row r="15" spans="1:16" x14ac:dyDescent="0.25">
      <c r="A15">
        <v>1967</v>
      </c>
      <c r="B15" s="15">
        <v>2.2802055713999998</v>
      </c>
      <c r="C15">
        <v>5.17</v>
      </c>
      <c r="F15" s="15"/>
      <c r="H15" s="15"/>
    </row>
    <row r="16" spans="1:16" x14ac:dyDescent="0.25">
      <c r="A16">
        <v>1968</v>
      </c>
      <c r="B16" s="15">
        <v>2.6944043366999999</v>
      </c>
      <c r="C16">
        <v>4.1500000000000004</v>
      </c>
      <c r="F16" s="15"/>
      <c r="H16" s="15"/>
    </row>
    <row r="17" spans="1:8" x14ac:dyDescent="0.25">
      <c r="A17">
        <v>1969</v>
      </c>
      <c r="B17" s="15">
        <v>2.8129167403999999</v>
      </c>
      <c r="C17">
        <v>3.73</v>
      </c>
      <c r="E17" s="15"/>
      <c r="F17" s="15"/>
      <c r="H17" s="15"/>
    </row>
    <row r="18" spans="1:8" x14ac:dyDescent="0.25">
      <c r="A18">
        <v>1970</v>
      </c>
      <c r="B18" s="15">
        <v>12.521725388</v>
      </c>
      <c r="C18">
        <v>6.88</v>
      </c>
      <c r="E18" s="15"/>
      <c r="F18" s="15"/>
      <c r="H18" s="15"/>
    </row>
    <row r="19" spans="1:8" x14ac:dyDescent="0.25">
      <c r="A19">
        <v>1971</v>
      </c>
      <c r="B19" s="15">
        <v>4.0195346839999999</v>
      </c>
      <c r="C19">
        <v>3.34</v>
      </c>
      <c r="E19" s="15"/>
      <c r="F19" s="15"/>
      <c r="H19" s="15"/>
    </row>
    <row r="20" spans="1:8" x14ac:dyDescent="0.25">
      <c r="A20">
        <v>1972</v>
      </c>
      <c r="B20" s="15">
        <v>3.2608706176000002</v>
      </c>
      <c r="C20">
        <v>1.28</v>
      </c>
      <c r="E20" s="15"/>
      <c r="F20" s="15"/>
      <c r="H20" s="15"/>
    </row>
    <row r="21" spans="1:8" x14ac:dyDescent="0.25">
      <c r="A21">
        <v>1973</v>
      </c>
      <c r="B21" s="15">
        <v>2.3165834997000001</v>
      </c>
      <c r="C21">
        <v>1.86</v>
      </c>
      <c r="E21" s="15"/>
      <c r="H21" s="15"/>
    </row>
    <row r="22" spans="1:8" x14ac:dyDescent="0.25">
      <c r="A22">
        <v>1974</v>
      </c>
      <c r="B22" s="15">
        <v>2.6314379028000001</v>
      </c>
      <c r="E22" s="15"/>
      <c r="H22" s="15"/>
    </row>
    <row r="23" spans="1:8" x14ac:dyDescent="0.25">
      <c r="A23">
        <v>1975</v>
      </c>
      <c r="B23" s="15">
        <v>2.8121499447999998</v>
      </c>
      <c r="E23" s="15"/>
    </row>
    <row r="24" spans="1:8" x14ac:dyDescent="0.25">
      <c r="A24">
        <v>1976</v>
      </c>
      <c r="B24" s="15">
        <v>1.5751563191</v>
      </c>
      <c r="E24" s="15"/>
    </row>
    <row r="25" spans="1:8" x14ac:dyDescent="0.25">
      <c r="A25">
        <v>1977</v>
      </c>
      <c r="B25" s="15">
        <v>1.6049979749000001</v>
      </c>
    </row>
    <row r="26" spans="1:8" x14ac:dyDescent="0.25">
      <c r="A26">
        <v>1978</v>
      </c>
      <c r="B26" s="15">
        <v>3.7505032057999999</v>
      </c>
    </row>
    <row r="27" spans="1:8" x14ac:dyDescent="0.25">
      <c r="A27">
        <v>1979</v>
      </c>
      <c r="B27" s="15">
        <v>1.7764439424</v>
      </c>
    </row>
    <row r="28" spans="1:8" x14ac:dyDescent="0.25">
      <c r="A28">
        <v>1980</v>
      </c>
      <c r="B28" s="15">
        <v>1.0181303383</v>
      </c>
      <c r="C28">
        <v>2.52</v>
      </c>
    </row>
    <row r="29" spans="1:8" x14ac:dyDescent="0.25">
      <c r="A29">
        <v>1981</v>
      </c>
      <c r="B29" s="15">
        <v>0.59438403289999997</v>
      </c>
      <c r="C29">
        <v>1.57</v>
      </c>
    </row>
    <row r="30" spans="1:8" x14ac:dyDescent="0.25">
      <c r="A30">
        <v>1982</v>
      </c>
      <c r="B30" s="15">
        <v>3.5667531137999999</v>
      </c>
      <c r="C30">
        <v>2.71</v>
      </c>
    </row>
    <row r="31" spans="1:8" x14ac:dyDescent="0.25">
      <c r="A31">
        <v>1983</v>
      </c>
      <c r="B31" s="15">
        <v>0.61232115389999997</v>
      </c>
      <c r="C31">
        <v>3.4</v>
      </c>
    </row>
    <row r="32" spans="1:8" x14ac:dyDescent="0.25">
      <c r="A32">
        <v>1984</v>
      </c>
      <c r="B32" s="15">
        <v>1.6414269611000001</v>
      </c>
      <c r="C32">
        <v>4.47</v>
      </c>
    </row>
    <row r="33" spans="1:3" x14ac:dyDescent="0.25">
      <c r="A33">
        <v>1985</v>
      </c>
      <c r="B33" s="15">
        <v>0.90923590229999995</v>
      </c>
      <c r="C33">
        <v>2.41</v>
      </c>
    </row>
    <row r="34" spans="1:3" x14ac:dyDescent="0.25">
      <c r="A34">
        <v>1986</v>
      </c>
      <c r="B34" s="15">
        <v>1.3380436159</v>
      </c>
      <c r="C34">
        <v>4.74</v>
      </c>
    </row>
    <row r="35" spans="1:3" x14ac:dyDescent="0.25">
      <c r="A35">
        <v>1987</v>
      </c>
      <c r="B35" s="15">
        <v>1.4565534820999999</v>
      </c>
      <c r="C35">
        <v>15.74</v>
      </c>
    </row>
    <row r="36" spans="1:3" x14ac:dyDescent="0.25">
      <c r="A36">
        <v>1988</v>
      </c>
      <c r="B36" s="15">
        <v>0.72542467190000004</v>
      </c>
      <c r="C36">
        <v>7.64</v>
      </c>
    </row>
    <row r="37" spans="1:3" x14ac:dyDescent="0.25">
      <c r="A37">
        <v>1989</v>
      </c>
      <c r="B37" s="15">
        <v>4.8720163493999999</v>
      </c>
      <c r="C37">
        <v>11.23</v>
      </c>
    </row>
    <row r="38" spans="1:3" x14ac:dyDescent="0.25">
      <c r="A38">
        <v>1990</v>
      </c>
      <c r="B38" s="15">
        <v>1.0294930088000001</v>
      </c>
      <c r="C38">
        <v>7.34</v>
      </c>
    </row>
    <row r="39" spans="1:3" x14ac:dyDescent="0.25">
      <c r="A39">
        <v>1991</v>
      </c>
      <c r="B39" s="15">
        <v>1.5241602782000001</v>
      </c>
      <c r="C39">
        <v>3.76</v>
      </c>
    </row>
    <row r="40" spans="1:3" x14ac:dyDescent="0.25">
      <c r="A40">
        <v>1992</v>
      </c>
      <c r="B40" s="15">
        <v>2.3365786115999998</v>
      </c>
      <c r="C40">
        <v>7.32</v>
      </c>
    </row>
    <row r="41" spans="1:3" x14ac:dyDescent="0.25">
      <c r="A41">
        <v>1993</v>
      </c>
      <c r="B41" s="15">
        <v>13.973959847</v>
      </c>
      <c r="C41">
        <v>18.12</v>
      </c>
    </row>
    <row r="42" spans="1:3" x14ac:dyDescent="0.25">
      <c r="A42">
        <v>1994</v>
      </c>
      <c r="B42" s="15">
        <v>6.3965095206000004</v>
      </c>
      <c r="C42">
        <v>10.48</v>
      </c>
    </row>
    <row r="43" spans="1:3" x14ac:dyDescent="0.25">
      <c r="A43">
        <v>1995</v>
      </c>
      <c r="B43" s="15">
        <v>4.4140961616999999</v>
      </c>
      <c r="C43">
        <v>5.45</v>
      </c>
    </row>
    <row r="44" spans="1:3" x14ac:dyDescent="0.25">
      <c r="A44">
        <v>1996</v>
      </c>
      <c r="B44" s="15">
        <v>17.613856627000001</v>
      </c>
      <c r="C44">
        <v>23</v>
      </c>
    </row>
    <row r="45" spans="1:3" x14ac:dyDescent="0.25">
      <c r="A45">
        <v>1997</v>
      </c>
      <c r="B45" s="15">
        <v>3.9079918456999998</v>
      </c>
      <c r="C45">
        <v>9.35</v>
      </c>
    </row>
    <row r="46" spans="1:3" x14ac:dyDescent="0.25">
      <c r="A46">
        <v>1998</v>
      </c>
      <c r="B46" s="15">
        <v>5.5029795335999996</v>
      </c>
      <c r="C46">
        <v>13.25</v>
      </c>
    </row>
    <row r="47" spans="1:3" x14ac:dyDescent="0.25">
      <c r="A47">
        <v>1999</v>
      </c>
      <c r="B47" s="15">
        <v>5.3374575064999998</v>
      </c>
      <c r="C47">
        <v>2.8</v>
      </c>
    </row>
    <row r="48" spans="1:3" x14ac:dyDescent="0.25">
      <c r="A48">
        <v>2000</v>
      </c>
      <c r="B48" s="15">
        <v>7.4220642833000001</v>
      </c>
      <c r="C48">
        <v>16.18</v>
      </c>
    </row>
    <row r="49" spans="1:6" x14ac:dyDescent="0.25">
      <c r="A49">
        <v>2001</v>
      </c>
      <c r="B49" s="15">
        <v>12.573399999999999</v>
      </c>
      <c r="C49">
        <v>14.17</v>
      </c>
    </row>
    <row r="50" spans="1:6" x14ac:dyDescent="0.25">
      <c r="A50">
        <v>2002</v>
      </c>
      <c r="B50" s="15">
        <v>2.1953</v>
      </c>
      <c r="C50">
        <v>3.98</v>
      </c>
    </row>
    <row r="51" spans="1:6" x14ac:dyDescent="0.25">
      <c r="A51">
        <v>2003</v>
      </c>
      <c r="B51" s="15">
        <v>10.825200000000001</v>
      </c>
      <c r="C51">
        <v>22.89</v>
      </c>
    </row>
    <row r="52" spans="1:6" x14ac:dyDescent="0.25">
      <c r="A52">
        <v>2004</v>
      </c>
      <c r="B52" s="15">
        <v>4.8499999999999996</v>
      </c>
      <c r="C52">
        <v>12.7</v>
      </c>
    </row>
    <row r="53" spans="1:6" x14ac:dyDescent="0.25">
      <c r="A53">
        <v>2005</v>
      </c>
      <c r="B53" s="15">
        <v>6.90916</v>
      </c>
      <c r="C53">
        <v>9.09</v>
      </c>
    </row>
    <row r="54" spans="1:6" x14ac:dyDescent="0.25">
      <c r="A54">
        <v>2006</v>
      </c>
      <c r="B54" s="15">
        <v>1.7826599999999999</v>
      </c>
      <c r="C54">
        <v>10.1</v>
      </c>
    </row>
    <row r="55" spans="1:6" x14ac:dyDescent="0.25">
      <c r="A55">
        <v>2007</v>
      </c>
      <c r="B55" s="15">
        <v>5.1197999999999997</v>
      </c>
      <c r="C55">
        <v>11.96</v>
      </c>
    </row>
    <row r="56" spans="1:6" x14ac:dyDescent="0.25">
      <c r="A56">
        <v>2008</v>
      </c>
      <c r="B56" s="15">
        <v>1.25804</v>
      </c>
      <c r="C56">
        <v>7.97</v>
      </c>
    </row>
    <row r="57" spans="1:6" x14ac:dyDescent="0.25">
      <c r="A57">
        <v>2009</v>
      </c>
      <c r="B57" s="15">
        <v>3.9164599999999998</v>
      </c>
      <c r="C57">
        <v>8.42</v>
      </c>
    </row>
    <row r="58" spans="1:6" x14ac:dyDescent="0.25">
      <c r="A58">
        <v>2010</v>
      </c>
      <c r="B58" s="15">
        <v>2.5388999999999999</v>
      </c>
      <c r="C58">
        <v>9.07</v>
      </c>
    </row>
    <row r="59" spans="1:6" x14ac:dyDescent="0.25">
      <c r="A59">
        <v>2011</v>
      </c>
      <c r="B59" s="15">
        <v>9.5748899999999999</v>
      </c>
      <c r="C59">
        <v>27.09</v>
      </c>
    </row>
    <row r="60" spans="1:6" x14ac:dyDescent="0.25">
      <c r="A60">
        <v>2012</v>
      </c>
      <c r="B60" s="15">
        <v>0.49135000000000001</v>
      </c>
      <c r="C60">
        <v>2.68</v>
      </c>
    </row>
    <row r="61" spans="1:6" x14ac:dyDescent="0.25">
      <c r="A61">
        <v>2013</v>
      </c>
      <c r="B61" s="15">
        <v>3.42089</v>
      </c>
      <c r="C61">
        <v>10.92</v>
      </c>
    </row>
    <row r="62" spans="1:6" x14ac:dyDescent="0.25">
      <c r="A62">
        <v>2014</v>
      </c>
      <c r="B62" s="15">
        <v>4.0599999999999996</v>
      </c>
      <c r="C62">
        <v>11.37</v>
      </c>
    </row>
    <row r="63" spans="1:6" x14ac:dyDescent="0.25">
      <c r="A63">
        <v>2015</v>
      </c>
      <c r="B63" s="15">
        <v>10.67</v>
      </c>
      <c r="C63" s="15">
        <v>12</v>
      </c>
      <c r="F63" t="s">
        <v>29</v>
      </c>
    </row>
  </sheetData>
  <mergeCells count="2">
    <mergeCell ref="A1:O1"/>
    <mergeCell ref="A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</vt:vector>
  </HeadingPairs>
  <TitlesOfParts>
    <vt:vector size="8" baseType="lpstr">
      <vt:lpstr>SSB Data (mt)</vt:lpstr>
      <vt:lpstr>SSB Data (lbs)</vt:lpstr>
      <vt:lpstr>F (8-11) Data</vt:lpstr>
      <vt:lpstr>Juvenile Indices Data</vt:lpstr>
      <vt:lpstr>SSB Graph (mt)</vt:lpstr>
      <vt:lpstr>SSB Graph (lbs)</vt:lpstr>
      <vt:lpstr>F (8-11) Graph</vt:lpstr>
      <vt:lpstr>Juvenile Indices Graph</vt:lpstr>
    </vt:vector>
  </TitlesOfParts>
  <Company>U.S. EPA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Davis</dc:creator>
  <cp:lastModifiedBy>Kara.Skipper</cp:lastModifiedBy>
  <cp:lastPrinted>2012-11-21T17:17:57Z</cp:lastPrinted>
  <dcterms:created xsi:type="dcterms:W3CDTF">2012-11-21T15:15:36Z</dcterms:created>
  <dcterms:modified xsi:type="dcterms:W3CDTF">2015-10-19T20:57:36Z</dcterms:modified>
</cp:coreProperties>
</file>