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ck the Progress\Indicators_Factors\"/>
    </mc:Choice>
  </mc:AlternateContent>
  <bookViews>
    <workbookView xWindow="0" yWindow="0" windowWidth="24000" windowHeight="14235" activeTab="2"/>
  </bookViews>
  <sheets>
    <sheet name="POP" sheetId="1" r:id="rId1"/>
    <sheet name="chart data" sheetId="4" r:id="rId2"/>
    <sheet name="Cnty_Pop_1790_2030" sheetId="3" r:id="rId3"/>
  </sheets>
  <externalReferences>
    <externalReference r:id="rId4"/>
  </externalReferences>
  <definedNames>
    <definedName name="qry_Baycnties_2008popest">#REF!</definedName>
    <definedName name="qry_gomp_cntrls">#REF!</definedName>
    <definedName name="qry_gompcontrl">#REF!</definedName>
    <definedName name="qry_gompcontrol_t3">[1]GompCntrls!#REF!</definedName>
    <definedName name="qry_imp00_20sub_by_FIPSCATinBAY">#REF!</definedName>
  </definedNames>
  <calcPr calcId="152511"/>
</workbook>
</file>

<file path=xl/calcChain.xml><?xml version="1.0" encoding="utf-8"?>
<calcChain xmlns="http://schemas.openxmlformats.org/spreadsheetml/2006/main">
  <c r="G18" i="1" l="1"/>
  <c r="G17" i="1"/>
  <c r="G16" i="1"/>
  <c r="E26" i="1"/>
  <c r="E25" i="1"/>
  <c r="B21" i="1"/>
  <c r="B2" i="4" l="1"/>
  <c r="B3" i="4"/>
  <c r="B4" i="4"/>
  <c r="H18" i="1"/>
  <c r="H17" i="1"/>
  <c r="H16" i="1"/>
  <c r="H15" i="1"/>
  <c r="H14" i="1"/>
  <c r="H13" i="1"/>
  <c r="H12" i="1"/>
  <c r="G12" i="1"/>
  <c r="E18" i="1"/>
  <c r="E13" i="1"/>
  <c r="E19" i="1"/>
  <c r="B3" i="1"/>
  <c r="B4" i="1"/>
  <c r="B5" i="1"/>
  <c r="B6" i="1"/>
  <c r="B5" i="4" s="1"/>
  <c r="B7" i="1"/>
  <c r="B6" i="4" s="1"/>
  <c r="B8" i="1"/>
  <c r="E12" i="1" s="1"/>
  <c r="B9" i="1"/>
  <c r="B10" i="1"/>
  <c r="E14" i="1" s="1"/>
  <c r="B11" i="1"/>
  <c r="E15" i="1" s="1"/>
  <c r="B12" i="1"/>
  <c r="E17" i="1" s="1"/>
  <c r="B13" i="1"/>
  <c r="B14" i="1"/>
  <c r="B15" i="1"/>
  <c r="B16" i="1"/>
  <c r="E20" i="1" s="1"/>
  <c r="B17" i="1"/>
  <c r="B7" i="4" s="1"/>
  <c r="B18" i="1"/>
  <c r="E22" i="1" s="1"/>
  <c r="B19" i="1"/>
  <c r="E23" i="1" s="1"/>
  <c r="B20" i="1"/>
  <c r="E24" i="1" s="1"/>
  <c r="B22" i="1"/>
  <c r="B23" i="1"/>
  <c r="B9" i="4" s="1"/>
  <c r="B24" i="1"/>
  <c r="B10" i="4" s="1"/>
  <c r="B2" i="1"/>
  <c r="B1" i="4" s="1"/>
  <c r="E16" i="1" l="1"/>
  <c r="G13" i="1"/>
  <c r="G14" i="1"/>
  <c r="G15" i="1"/>
  <c r="B8" i="4"/>
  <c r="E21" i="1"/>
</calcChain>
</file>

<file path=xl/sharedStrings.xml><?xml version="1.0" encoding="utf-8"?>
<sst xmlns="http://schemas.openxmlformats.org/spreadsheetml/2006/main" count="497" uniqueCount="272">
  <si>
    <t>CB Basin Population in millions</t>
  </si>
  <si>
    <t>Contact: Peter Claggett USGS CBPO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</si>
  <si>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</si>
  <si>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</si>
  <si>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</si>
  <si>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</si>
  <si>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</si>
  <si>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</si>
  <si>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</si>
  <si>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</si>
  <si>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Year Range</t>
  </si>
  <si>
    <t>FIPS</t>
  </si>
  <si>
    <t>Delaware</t>
  </si>
  <si>
    <t>Kent</t>
  </si>
  <si>
    <t>New Castle</t>
  </si>
  <si>
    <t>Sussex</t>
  </si>
  <si>
    <t>District of Columbia</t>
  </si>
  <si>
    <t>Maryland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</si>
  <si>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</si>
  <si>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</si>
  <si>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</si>
  <si>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</si>
  <si>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</si>
  <si>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</si>
  <si>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</si>
  <si>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</si>
  <si>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</si>
  <si>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</si>
  <si>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</si>
  <si>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</si>
  <si>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</si>
  <si>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</si>
  <si>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</si>
  <si>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</si>
  <si>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</si>
  <si>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</si>
  <si>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</si>
  <si>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</si>
  <si>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</si>
  <si>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</si>
  <si>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New York</t>
  </si>
  <si>
    <t>Broome</t>
  </si>
  <si>
    <t>Chemung</t>
  </si>
  <si>
    <t>Chenango</t>
  </si>
  <si>
    <t>Cortland</t>
  </si>
  <si>
    <t>Herkimer</t>
  </si>
  <si>
    <t>Livingston</t>
  </si>
  <si>
    <t>Madison</t>
  </si>
  <si>
    <t>Oneida</t>
  </si>
  <si>
    <t>Onondaga</t>
  </si>
  <si>
    <t>Ontario</t>
  </si>
  <si>
    <t>Otsego</t>
  </si>
  <si>
    <t>Schoharie</t>
  </si>
  <si>
    <t>Schuyler</t>
  </si>
  <si>
    <t>Steuben</t>
  </si>
  <si>
    <t>Tioga</t>
  </si>
  <si>
    <t>Tompkins</t>
  </si>
  <si>
    <t>Yates</t>
  </si>
  <si>
    <t>Pennsylvania</t>
  </si>
  <si>
    <t>Adams</t>
  </si>
  <si>
    <t>Bedford</t>
  </si>
  <si>
    <t>Berks</t>
  </si>
  <si>
    <t>Blair</t>
  </si>
  <si>
    <t>Bradford</t>
  </si>
  <si>
    <t>Cambria</t>
  </si>
  <si>
    <t>Cameron</t>
  </si>
  <si>
    <t>Centre</t>
  </si>
  <si>
    <t>Chester</t>
  </si>
  <si>
    <t>Clearfield</t>
  </si>
  <si>
    <t>Clinton</t>
  </si>
  <si>
    <t>Columbia</t>
  </si>
  <si>
    <t>Cumberland</t>
  </si>
  <si>
    <t>Dauphin</t>
  </si>
  <si>
    <t>Elk</t>
  </si>
  <si>
    <t>Franklin</t>
  </si>
  <si>
    <t>Fulton</t>
  </si>
  <si>
    <t>Huntingdon</t>
  </si>
  <si>
    <t>Indiana</t>
  </si>
  <si>
    <t>Jefferson</t>
  </si>
  <si>
    <t>Juniata</t>
  </si>
  <si>
    <t>Lackawanna</t>
  </si>
  <si>
    <t>Lancaster</t>
  </si>
  <si>
    <t>Lebanon</t>
  </si>
  <si>
    <t>Luzerne</t>
  </si>
  <si>
    <t>Lycoming</t>
  </si>
  <si>
    <t>Mc Kean</t>
  </si>
  <si>
    <t>Mifflin</t>
  </si>
  <si>
    <t>Montour</t>
  </si>
  <si>
    <t>Northumberland</t>
  </si>
  <si>
    <t>Perry</t>
  </si>
  <si>
    <t>Potter</t>
  </si>
  <si>
    <t>Schuylkill</t>
  </si>
  <si>
    <t>Snyder</t>
  </si>
  <si>
    <t>Sullivan</t>
  </si>
  <si>
    <t>Susquehanna</t>
  </si>
  <si>
    <t>Union</t>
  </si>
  <si>
    <t>Wayne</t>
  </si>
  <si>
    <t>Wyoming</t>
  </si>
  <si>
    <t>York</t>
  </si>
  <si>
    <t>Virginia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</si>
  <si>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</si>
  <si>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</si>
  <si>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</si>
  <si>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</si>
  <si>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</si>
  <si>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</si>
  <si>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</si>
  <si>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</si>
  <si>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</si>
  <si>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</si>
  <si>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Buckingham</t>
  </si>
  <si>
    <t>Campbell</t>
  </si>
  <si>
    <t>Charles City</t>
  </si>
  <si>
    <t>Chesterfield</t>
  </si>
  <si>
    <t>Clarke</t>
  </si>
  <si>
    <t>Craig</t>
  </si>
  <si>
    <t>Culpeper</t>
  </si>
  <si>
    <t>Dinwiddie</t>
  </si>
  <si>
    <t>Essex</t>
  </si>
  <si>
    <t>Fairfax</t>
  </si>
  <si>
    <t>Fauquier</t>
  </si>
  <si>
    <t>Fluvanna</t>
  </si>
  <si>
    <t>Giles</t>
  </si>
  <si>
    <t>Gloucester</t>
  </si>
  <si>
    <t>Goochland</t>
  </si>
  <si>
    <t>Greene</t>
  </si>
  <si>
    <t>Hanover</t>
  </si>
  <si>
    <t>Henrico</t>
  </si>
  <si>
    <t>Highland</t>
  </si>
  <si>
    <t>Isle of Wight</t>
  </si>
  <si>
    <t>James City</t>
  </si>
  <si>
    <t>King and Queen</t>
  </si>
  <si>
    <t>King George</t>
  </si>
  <si>
    <t>King William</t>
  </si>
  <si>
    <t>Loudoun</t>
  </si>
  <si>
    <t>Louisa</t>
  </si>
  <si>
    <t>Mathews</t>
  </si>
  <si>
    <t>Middlesex</t>
  </si>
  <si>
    <t>Nelson</t>
  </si>
  <si>
    <t>New Kent</t>
  </si>
  <si>
    <t>Northampton</t>
  </si>
  <si>
    <t>Nottoway</t>
  </si>
  <si>
    <t>Orange</t>
  </si>
  <si>
    <t>Page</t>
  </si>
  <si>
    <t>Powhatan</t>
  </si>
  <si>
    <t>Prince Edward</t>
  </si>
  <si>
    <t>Prince George</t>
  </si>
  <si>
    <t>Prince William</t>
  </si>
  <si>
    <t>Rappahannock</t>
  </si>
  <si>
    <t>Richmond</t>
  </si>
  <si>
    <t>Roanoke</t>
  </si>
  <si>
    <t>Rockbridge</t>
  </si>
  <si>
    <t>Rockingham</t>
  </si>
  <si>
    <t>Shenandoah</t>
  </si>
  <si>
    <t>Spotsylvania</t>
  </si>
  <si>
    <t>Stafford</t>
  </si>
  <si>
    <t>Surry</t>
  </si>
  <si>
    <t>Warren</t>
  </si>
  <si>
    <t>Westmoreland</t>
  </si>
  <si>
    <t>Alexandria</t>
  </si>
  <si>
    <t>Buena Vista</t>
  </si>
  <si>
    <t>Charlottesville</t>
  </si>
  <si>
    <t>Chesapeake</t>
  </si>
  <si>
    <t>Colonial Heights</t>
  </si>
  <si>
    <t>Covington</t>
  </si>
  <si>
    <t>Falls Church</t>
  </si>
  <si>
    <t>Fredericksburg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</si>
  <si>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</si>
  <si>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</si>
  <si>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</si>
  <si>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</si>
  <si>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</si>
  <si>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</si>
  <si>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</si>
  <si>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Newport News</t>
  </si>
  <si>
    <t>Norfolk</t>
  </si>
  <si>
    <t>Petersburg</t>
  </si>
  <si>
    <t>Poquoson</t>
  </si>
  <si>
    <t>Portsmouth</t>
  </si>
  <si>
    <t>Staunton</t>
  </si>
  <si>
    <t>Suffolk</t>
  </si>
  <si>
    <t>Virginia Beach</t>
  </si>
  <si>
    <t>Waynesboro</t>
  </si>
  <si>
    <t>Williamsburg</t>
  </si>
  <si>
    <t>Winchester</t>
  </si>
  <si>
    <t>West Virginia</t>
  </si>
  <si>
    <t>Berkeley</t>
  </si>
  <si>
    <t>Grant</t>
  </si>
  <si>
    <t>Hampshire</t>
  </si>
  <si>
    <t>Hardy</t>
  </si>
  <si>
    <t>Mineral</t>
  </si>
  <si>
    <t>Monroe</t>
  </si>
  <si>
    <t>Morgan</t>
  </si>
  <si>
    <t>Pendleton</t>
  </si>
  <si>
    <t>2008-09</t>
  </si>
  <si>
    <t>2009-10</t>
  </si>
  <si>
    <t>1970-1980</t>
  </si>
  <si>
    <t>1980-1990</t>
  </si>
  <si>
    <t>1990-2000</t>
  </si>
  <si>
    <t>2000-2010</t>
  </si>
  <si>
    <t>annual change (millions)*100000</t>
  </si>
  <si>
    <t>2010-2020</t>
  </si>
  <si>
    <t>2020-2030</t>
  </si>
  <si>
    <t>2010-11</t>
  </si>
  <si>
    <t>2011-12</t>
  </si>
  <si>
    <t>CBW_Census_1790</t>
  </si>
  <si>
    <t>CBW_Census_1800</t>
  </si>
  <si>
    <t>CBW_Census_1810</t>
  </si>
  <si>
    <t>CBW_Census_1820</t>
  </si>
  <si>
    <t>CBW_Census_1830</t>
  </si>
  <si>
    <t>CBW_Census_1840</t>
  </si>
  <si>
    <t>CBW_Census_1850</t>
  </si>
  <si>
    <t>CBW_Census_1860</t>
  </si>
  <si>
    <t>CBW_Census_1870</t>
  </si>
  <si>
    <t>CBW_Census_1880</t>
  </si>
  <si>
    <t>CBW_Census_1890</t>
  </si>
  <si>
    <t>CBW_Census_1900</t>
  </si>
  <si>
    <t>CBW_Census_1910</t>
  </si>
  <si>
    <t>CBW_Census_1920</t>
  </si>
  <si>
    <t>CBW_Census_1930</t>
  </si>
  <si>
    <t>CBW_Census_1940</t>
  </si>
  <si>
    <t>CBW_Census_1950</t>
  </si>
  <si>
    <t>CBW_Census_1960</t>
  </si>
  <si>
    <t>CBW_Census_1970</t>
  </si>
  <si>
    <t>CBW_Census_1980</t>
  </si>
  <si>
    <t>CBW_Census_1990</t>
  </si>
  <si>
    <t>CBW_Census_2000</t>
  </si>
  <si>
    <t>CBW_Est_2001</t>
  </si>
  <si>
    <t>CBW_Est_2002</t>
  </si>
  <si>
    <t>CBW_Est_2003</t>
  </si>
  <si>
    <t>CBW_Est_2004</t>
  </si>
  <si>
    <t>CBW_Est_2005</t>
  </si>
  <si>
    <t>CBW_Est_2006</t>
  </si>
  <si>
    <t>CBW_Est_2007</t>
  </si>
  <si>
    <t>CBW_Est_2008</t>
  </si>
  <si>
    <t>CBW_Est_2009</t>
  </si>
  <si>
    <t>CBW_Census_2010</t>
  </si>
  <si>
    <t>CBW_Est_2011</t>
  </si>
  <si>
    <t>CBW_Est_2012</t>
  </si>
  <si>
    <t>CBW_PROJ_2020</t>
  </si>
  <si>
    <t>CBW_PROJ_2030</t>
  </si>
  <si>
    <t>CBW_PROJ_2040</t>
  </si>
  <si>
    <t>Cayuga</t>
  </si>
  <si>
    <t>Carbon</t>
  </si>
  <si>
    <t>Charlotte</t>
  </si>
  <si>
    <t>Lunenburg</t>
  </si>
  <si>
    <t>Salem</t>
  </si>
  <si>
    <t>Greenbrier</t>
  </si>
  <si>
    <t>Pocahontas</t>
  </si>
  <si>
    <t>Preston</t>
  </si>
  <si>
    <t>Randolph</t>
  </si>
  <si>
    <t>Tucker</t>
  </si>
  <si>
    <t>County</t>
  </si>
  <si>
    <t>State</t>
  </si>
  <si>
    <t>The 1950 - 2000, and 2010 data are based on decadal US Census Bureau data apportioned to the Bay watershed by the CBPO.</t>
  </si>
  <si>
    <t>CBW_Est_2013</t>
  </si>
  <si>
    <t>updated P. Claggett 8/13/14</t>
  </si>
  <si>
    <t>The 2020, 2030, and 2040 data are based on County population projections (downloaded 4/2014) produced by each state and the Washington Council of Governments and apportioned to the Bay watershed by the CBPO.</t>
  </si>
  <si>
    <t>Population</t>
  </si>
  <si>
    <t>Population (millions)*1000000</t>
  </si>
  <si>
    <t>2012-13</t>
  </si>
  <si>
    <t>2030-2040</t>
  </si>
  <si>
    <t>Percent change</t>
  </si>
  <si>
    <t>Absolute change</t>
  </si>
  <si>
    <t>Year range</t>
  </si>
  <si>
    <t>Year</t>
  </si>
  <si>
    <t>CBW_Est_2014</t>
  </si>
  <si>
    <t>source: CBPO Data Center,  updated 04/06/2015</t>
  </si>
  <si>
    <t>The 2001 - 2009, 2011 - 2014 data are based on the annual population estimates produced by the US Census Bureau apportioned to the Bay watershed by the CBPO.</t>
  </si>
  <si>
    <t>2013-14</t>
  </si>
  <si>
    <t>updated P. Claggett 4/06/15</t>
  </si>
  <si>
    <t>mean annual increase 2000-2014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</si>
</sst>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sz val="1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" fillId="0" borderId="0"/>
    <xf numFmtId="0" fontId="17" fillId="0" borderId="0"/>
    <xf numFmtId="0" fontId="24" fillId="0" borderId="0"/>
    <xf numFmtId="0" fontId="1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NumberFormat="1" applyAlignment="1">
      <alignment horizontal="right"/>
    </xf>
    <xf numFmtId="0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quotePrefix="1" applyNumberFormat="1" applyFont="1"/>
    <xf numFmtId="10" fontId="2" fillId="0" borderId="0" xfId="0" applyNumberFormat="1" applyFont="1"/>
    <xf numFmtId="0" fontId="2" fillId="0" borderId="0" xfId="0" applyNumberFormat="1" applyFont="1" applyFill="1" applyBorder="1"/>
    <xf numFmtId="165" fontId="2" fillId="0" borderId="0" xfId="0" applyNumberFormat="1" applyFont="1"/>
    <xf numFmtId="3" fontId="0" fillId="0" borderId="0" xfId="0" quotePrefix="1" applyNumberFormat="1"/>
    <xf numFmtId="0" fontId="3" fillId="0" borderId="0" xfId="0" applyNumberFormat="1" applyFont="1" applyFill="1"/>
    <xf numFmtId="0" fontId="0" fillId="0" borderId="0" xfId="0" quotePrefix="1" applyNumberFormat="1" applyFill="1"/>
    <xf numFmtId="0" fontId="0" fillId="0" borderId="0" xfId="0" applyNumberFormat="1" applyFont="1" applyFill="1"/>
    <xf numFmtId="0" fontId="0" fillId="0" borderId="0" xfId="0" applyFill="1"/>
    <xf numFmtId="0" fontId="2" fillId="0" borderId="0" xfId="0" quotePrefix="1" applyNumberFormat="1" applyFont="1" applyFill="1"/>
    <xf numFmtId="0" fontId="2" fillId="0" borderId="0" xfId="0" applyNumberFormat="1" applyFont="1" applyFill="1"/>
    <xf numFmtId="3" fontId="17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Fill="1" applyBorder="1"/>
    <xf numFmtId="0" fontId="2" fillId="0" borderId="0" xfId="0" applyFont="1" applyFill="1"/>
    <xf numFmtId="3" fontId="0" fillId="0" borderId="0" xfId="0" applyNumberFormat="1" applyFill="1"/>
    <xf numFmtId="0" fontId="0" fillId="0" borderId="0" xfId="0" applyNumberFormat="1" applyFill="1" applyAlignment="1">
      <alignment horizontal="right"/>
    </xf>
    <xf numFmtId="10" fontId="2" fillId="0" borderId="0" xfId="0" applyNumberFormat="1" applyFont="1" applyFill="1"/>
    <xf numFmtId="3" fontId="2" fillId="0" borderId="0" xfId="42" applyNumberFormat="1" applyFont="1" applyFill="1"/>
    <xf numFmtId="3" fontId="2" fillId="0" borderId="0" xfId="44" applyNumberFormat="1" applyFont="1" applyFill="1"/>
    <xf numFmtId="0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165" fontId="2" fillId="0" borderId="0" xfId="0" applyNumberFormat="1" applyFont="1" applyFill="1"/>
    <xf numFmtId="165" fontId="2" fillId="0" borderId="0" xfId="44" applyNumberFormat="1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165" fontId="2" fillId="0" borderId="0" xfId="0" applyNumberFormat="1" applyFont="1" applyFill="1" applyBorder="1"/>
    <xf numFmtId="164" fontId="2" fillId="0" borderId="0" xfId="0" applyNumberFormat="1" applyFont="1" applyFill="1"/>
    <xf numFmtId="165" fontId="3" fillId="0" borderId="0" xfId="0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3" xfId="43"/>
    <cellStyle name="Normal 4" xfId="45"/>
    <cellStyle name="Normal 5" xfId="42"/>
    <cellStyle name="Normal 6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Population</a:t>
            </a:r>
          </a:p>
        </c:rich>
      </c:tx>
      <c:layout>
        <c:manualLayout>
          <c:xMode val="edge"/>
          <c:yMode val="edge"/>
          <c:x val="0.410204510150516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65319341238191"/>
          <c:y val="0.24436090225563908"/>
          <c:w val="0.83877634603829165"/>
          <c:h val="0.5526315789473684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7"/>
            <c:bubble3D val="0"/>
            <c:spPr>
              <a:ln w="25400">
                <a:solidFill>
                  <a:srgbClr val="000080"/>
                </a:solidFill>
                <a:prstDash val="sysDash"/>
              </a:ln>
            </c:spPr>
          </c:dPt>
          <c:dPt>
            <c:idx val="8"/>
            <c:bubble3D val="0"/>
            <c:spPr>
              <a:ln w="25400">
                <a:solidFill>
                  <a:srgbClr val="000080"/>
                </a:solidFill>
                <a:prstDash val="sysDash"/>
              </a:ln>
            </c:spPr>
          </c:dPt>
          <c:cat>
            <c:numRef>
              <c:f>'chart data'!$A$1:$A$10</c:f>
              <c:numCache>
                <c:formatCode>General</c:formatCode>
                <c:ptCount val="10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</c:numCache>
            </c:numRef>
          </c:cat>
          <c:val>
            <c:numRef>
              <c:f>'chart data'!$B$1:$B$10</c:f>
              <c:numCache>
                <c:formatCode>0.000000</c:formatCode>
                <c:ptCount val="10"/>
                <c:pt idx="0">
                  <c:v>8.3828799124339284</c:v>
                </c:pt>
                <c:pt idx="1">
                  <c:v>10.009965960416137</c:v>
                </c:pt>
                <c:pt idx="2">
                  <c:v>11.764513719772349</c:v>
                </c:pt>
                <c:pt idx="3">
                  <c:v>12.750476877712371</c:v>
                </c:pt>
                <c:pt idx="4">
                  <c:v>14.233360407593489</c:v>
                </c:pt>
                <c:pt idx="5">
                  <c:v>15.698602959622248</c:v>
                </c:pt>
                <c:pt idx="6" formatCode="#,##0.000000">
                  <c:v>17.360472082996395</c:v>
                </c:pt>
                <c:pt idx="7">
                  <c:v>18.858359780159066</c:v>
                </c:pt>
                <c:pt idx="8">
                  <c:v>20.25596475489024</c:v>
                </c:pt>
                <c:pt idx="9">
                  <c:v>21.422009680814295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297464"/>
        <c:axId val="222309816"/>
      </c:lineChart>
      <c:catAx>
        <c:axId val="22229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309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309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 of People</a:t>
                </a:r>
              </a:p>
            </c:rich>
          </c:tx>
          <c:layout>
            <c:manualLayout>
              <c:xMode val="edge"/>
              <c:yMode val="edge"/>
              <c:x val="3.2653061224489806E-2"/>
              <c:y val="0.296992481203008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297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152399</xdr:rowOff>
    </xdr:from>
    <xdr:to>
      <xdr:col>15</xdr:col>
      <xdr:colOff>219075</xdr:colOff>
      <xdr:row>29</xdr:row>
      <xdr:rowOff>57149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0.77111</cdr:x>
      <cdr:y>0.40639</cdr:y>
    </cdr:from>
    <cdr:to>
      <cdr:x>0.88808</cdr:x>
      <cdr:y>0.47371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963" y="1029650"/>
          <a:ext cx="545919" cy="170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S\Working\2030_analysis\t3_basedata_v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mpExport"/>
      <sheetName val="GompCntrls"/>
      <sheetName val="Final_2030"/>
      <sheetName val="t3_combo_Crosstab"/>
      <sheetName val="Proportions"/>
      <sheetName val="Pct chg"/>
      <sheetName val="CntyCtrls"/>
      <sheetName val="Avail_land"/>
      <sheetName val="Land_Area"/>
      <sheetName val="t3_basedata"/>
      <sheetName val="COG_Projections"/>
      <sheetName val="State_Projections"/>
      <sheetName val="GroupQtrs"/>
      <sheetName val="P52_Urban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5" style="8" bestFit="1" customWidth="1"/>
    <col min="2" max="2" width="24.85546875" style="8" bestFit="1" customWidth="1"/>
    <col min="3" max="3" width="27.140625" style="13" customWidth="1"/>
    <col min="4" max="4" width="25.5703125" customWidth="1"/>
    <col min="5" max="5" width="29.85546875" customWidth="1"/>
    <col min="6" max="6" width="34.85546875" customWidth="1"/>
    <col min="7" max="7" width="17.140625" customWidth="1"/>
    <col min="8" max="8" width="15.42578125" customWidth="1"/>
    <col min="9" max="9" width="22.140625" customWidth="1"/>
    <col min="11" max="11" width="10.140625" bestFit="1" customWidth="1"/>
  </cols>
  <sheetData>
    <row r="1" spans="1:11" s="4" customFormat="1" x14ac:dyDescent="0.2">
      <c r="A1" s="3" t="s">
        <v>265</v>
      </c>
      <c r="B1" s="39" t="s">
        <v>259</v>
      </c>
      <c r="C1" s="39" t="s">
        <v>258</v>
      </c>
      <c r="E1" s="4" t="s">
        <v>0</v>
      </c>
    </row>
    <row r="2" spans="1:11" x14ac:dyDescent="0.2">
      <c r="A2" s="8">
        <v>1950</v>
      </c>
      <c r="B2" s="8">
        <f>C2/1000000</f>
        <v>8.3828799124339284</v>
      </c>
      <c r="C2" s="1">
        <v>8382879.9124339288</v>
      </c>
      <c r="D2" s="6"/>
      <c r="E2" s="25" t="s">
        <v>267</v>
      </c>
    </row>
    <row r="3" spans="1:11" x14ac:dyDescent="0.2">
      <c r="A3" s="8">
        <v>1960</v>
      </c>
      <c r="B3" s="8">
        <f t="shared" ref="B3:B24" si="0">C3/1000000</f>
        <v>10.009965960416137</v>
      </c>
      <c r="C3" s="22">
        <v>10009965.960416136</v>
      </c>
      <c r="D3" s="6"/>
      <c r="E3" s="18" t="s">
        <v>1</v>
      </c>
    </row>
    <row r="4" spans="1:11" x14ac:dyDescent="0.2">
      <c r="A4" s="8">
        <v>1970</v>
      </c>
      <c r="B4" s="8">
        <f t="shared" si="0"/>
        <v>11.764513719772349</v>
      </c>
      <c r="C4" s="22">
        <v>11764513.71977235</v>
      </c>
      <c r="D4" s="6"/>
      <c r="E4" s="25" t="s">
        <v>254</v>
      </c>
    </row>
    <row r="5" spans="1:11" x14ac:dyDescent="0.2">
      <c r="A5" s="8">
        <v>1980</v>
      </c>
      <c r="B5" s="8">
        <f t="shared" si="0"/>
        <v>12.750476877712371</v>
      </c>
      <c r="C5" s="22">
        <v>12750476.877712371</v>
      </c>
      <c r="D5" s="6"/>
      <c r="E5" s="25" t="s">
        <v>268</v>
      </c>
    </row>
    <row r="6" spans="1:11" x14ac:dyDescent="0.2">
      <c r="A6" s="8">
        <v>1990</v>
      </c>
      <c r="B6" s="8">
        <f t="shared" si="0"/>
        <v>14.233360407593489</v>
      </c>
      <c r="C6" s="22">
        <v>14233360.407593489</v>
      </c>
      <c r="D6" s="6"/>
      <c r="E6" s="25" t="s">
        <v>257</v>
      </c>
    </row>
    <row r="7" spans="1:11" x14ac:dyDescent="0.2">
      <c r="A7" s="8">
        <v>2000</v>
      </c>
      <c r="B7" s="8">
        <f t="shared" si="0"/>
        <v>15.698602959622248</v>
      </c>
      <c r="C7" s="23">
        <v>15698602.959622247</v>
      </c>
      <c r="D7" s="6"/>
    </row>
    <row r="8" spans="1:11" x14ac:dyDescent="0.2">
      <c r="A8" s="8">
        <v>2001</v>
      </c>
      <c r="B8" s="8">
        <f t="shared" si="0"/>
        <v>15.907788814695925</v>
      </c>
      <c r="C8" s="23">
        <v>15907788.814695925</v>
      </c>
      <c r="D8" s="6"/>
    </row>
    <row r="9" spans="1:11" x14ac:dyDescent="0.2">
      <c r="A9" s="8">
        <v>2002</v>
      </c>
      <c r="B9" s="8">
        <f t="shared" si="0"/>
        <v>16.074836403202436</v>
      </c>
      <c r="C9" s="23">
        <v>16074836.403202437</v>
      </c>
      <c r="D9" s="6"/>
    </row>
    <row r="10" spans="1:11" x14ac:dyDescent="0.2">
      <c r="A10" s="8">
        <v>2003</v>
      </c>
      <c r="B10" s="8">
        <f t="shared" si="0"/>
        <v>16.218457848470809</v>
      </c>
      <c r="C10" s="23">
        <v>16218457.848470811</v>
      </c>
      <c r="D10" s="6"/>
    </row>
    <row r="11" spans="1:11" x14ac:dyDescent="0.2">
      <c r="A11" s="8">
        <v>2004</v>
      </c>
      <c r="B11" s="8">
        <f t="shared" si="0"/>
        <v>16.383544034351573</v>
      </c>
      <c r="C11" s="23">
        <v>16383544.034351572</v>
      </c>
      <c r="D11" s="6"/>
      <c r="E11" s="5" t="s">
        <v>200</v>
      </c>
      <c r="F11" s="3" t="s">
        <v>10</v>
      </c>
      <c r="G11" s="3" t="s">
        <v>262</v>
      </c>
      <c r="H11" s="3" t="s">
        <v>263</v>
      </c>
      <c r="I11" s="4" t="s">
        <v>264</v>
      </c>
      <c r="K11" s="1"/>
    </row>
    <row r="12" spans="1:11" x14ac:dyDescent="0.2">
      <c r="A12" s="8">
        <v>2005</v>
      </c>
      <c r="B12" s="8">
        <f t="shared" si="0"/>
        <v>16.534604116092328</v>
      </c>
      <c r="C12" s="23">
        <v>16534604.11609233</v>
      </c>
      <c r="D12" s="6"/>
      <c r="E12" s="1">
        <f t="shared" ref="E12:E21" si="1">(B8-B7)*1000000</f>
        <v>209185.85507367738</v>
      </c>
      <c r="F12" s="2" t="s">
        <v>2</v>
      </c>
      <c r="G12" s="11">
        <f>(B5-B4)/B4</f>
        <v>8.3808237333510532E-2</v>
      </c>
      <c r="H12" s="22">
        <f>(C5-C4)</f>
        <v>985963.15794002078</v>
      </c>
      <c r="I12" s="6" t="s">
        <v>196</v>
      </c>
      <c r="K12" s="1"/>
    </row>
    <row r="13" spans="1:11" x14ac:dyDescent="0.2">
      <c r="A13" s="8">
        <v>2006</v>
      </c>
      <c r="B13" s="8">
        <f t="shared" si="0"/>
        <v>16.678369168043705</v>
      </c>
      <c r="C13" s="24">
        <v>16678369.168043705</v>
      </c>
      <c r="D13" s="25"/>
      <c r="E13" s="26">
        <f t="shared" si="1"/>
        <v>167047.58850651124</v>
      </c>
      <c r="F13" s="27" t="s">
        <v>3</v>
      </c>
      <c r="G13" s="28">
        <f>(B6-B5)/B5</f>
        <v>0.11630024069712831</v>
      </c>
      <c r="H13" s="32">
        <f>(C6-C5)</f>
        <v>1482883.5298811179</v>
      </c>
      <c r="I13" s="25" t="s">
        <v>197</v>
      </c>
      <c r="J13" s="18"/>
      <c r="K13" s="1"/>
    </row>
    <row r="14" spans="1:11" x14ac:dyDescent="0.2">
      <c r="A14" s="8">
        <v>2007</v>
      </c>
      <c r="B14" s="8">
        <f t="shared" si="0"/>
        <v>16.796431957193096</v>
      </c>
      <c r="C14" s="24">
        <v>16796431.957193095</v>
      </c>
      <c r="D14" s="25"/>
      <c r="E14" s="26">
        <f t="shared" si="1"/>
        <v>143621.44526837283</v>
      </c>
      <c r="F14" s="27" t="s">
        <v>4</v>
      </c>
      <c r="G14" s="28">
        <f>(B7-B6)/B6</f>
        <v>0.10294424577677753</v>
      </c>
      <c r="H14" s="32">
        <f>(C7-C6)</f>
        <v>1465242.5520287585</v>
      </c>
      <c r="I14" s="25" t="s">
        <v>198</v>
      </c>
      <c r="J14" s="18"/>
      <c r="K14" s="1"/>
    </row>
    <row r="15" spans="1:11" x14ac:dyDescent="0.2">
      <c r="A15" s="8">
        <v>2008</v>
      </c>
      <c r="B15" s="8">
        <f t="shared" si="0"/>
        <v>16.915730298258783</v>
      </c>
      <c r="C15" s="24">
        <v>16915730.298258781</v>
      </c>
      <c r="D15" s="25"/>
      <c r="E15" s="26">
        <f t="shared" si="1"/>
        <v>165086.18588076375</v>
      </c>
      <c r="F15" s="27" t="s">
        <v>5</v>
      </c>
      <c r="G15" s="28">
        <f>(B17-B7)/B7</f>
        <v>0.10586095639520123</v>
      </c>
      <c r="H15" s="32">
        <f>(C17-C7)</f>
        <v>1661869.1233741473</v>
      </c>
      <c r="I15" s="25" t="s">
        <v>199</v>
      </c>
      <c r="J15" s="18"/>
      <c r="K15" s="1"/>
    </row>
    <row r="16" spans="1:11" x14ac:dyDescent="0.2">
      <c r="A16" s="9">
        <v>2009</v>
      </c>
      <c r="B16" s="8">
        <f t="shared" si="0"/>
        <v>17.057709903961637</v>
      </c>
      <c r="C16" s="24">
        <v>17057709.903961636</v>
      </c>
      <c r="D16" s="25"/>
      <c r="E16" s="26">
        <f t="shared" si="1"/>
        <v>151060.0817407557</v>
      </c>
      <c r="F16" s="27" t="s">
        <v>6</v>
      </c>
      <c r="G16" s="28">
        <f>(B22-B17)/B17</f>
        <v>8.6281507207961683E-2</v>
      </c>
      <c r="H16" s="32">
        <f>(C22-C17)</f>
        <v>1497887.6971626729</v>
      </c>
      <c r="I16" s="25" t="s">
        <v>201</v>
      </c>
      <c r="J16" s="18"/>
      <c r="K16" s="1"/>
    </row>
    <row r="17" spans="1:11" x14ac:dyDescent="0.2">
      <c r="A17" s="9">
        <v>2010</v>
      </c>
      <c r="B17" s="8">
        <f t="shared" si="0"/>
        <v>17.360472082996395</v>
      </c>
      <c r="C17" s="29">
        <v>17360472.082996394</v>
      </c>
      <c r="D17" s="25"/>
      <c r="E17" s="26">
        <f t="shared" si="1"/>
        <v>143765.05195137666</v>
      </c>
      <c r="F17" s="27" t="s">
        <v>7</v>
      </c>
      <c r="G17" s="28">
        <f>(B23-B22)/B22</f>
        <v>7.4110632686178651E-2</v>
      </c>
      <c r="H17" s="32">
        <f>(C23-C22)</f>
        <v>1397604.9747311734</v>
      </c>
      <c r="I17" s="25" t="s">
        <v>202</v>
      </c>
      <c r="J17" s="18"/>
      <c r="K17" s="1"/>
    </row>
    <row r="18" spans="1:11" x14ac:dyDescent="0.2">
      <c r="A18" s="12">
        <v>2011</v>
      </c>
      <c r="B18" s="8">
        <f t="shared" si="0"/>
        <v>17.575340228535826</v>
      </c>
      <c r="C18" s="30">
        <v>17575340.228535827</v>
      </c>
      <c r="D18" s="25" t="s">
        <v>270</v>
      </c>
      <c r="E18" s="26">
        <f t="shared" si="1"/>
        <v>118062.78914939128</v>
      </c>
      <c r="F18" s="27" t="s">
        <v>8</v>
      </c>
      <c r="G18" s="28">
        <f>(B24-B23)/B23</f>
        <v>5.7565509223279326E-2</v>
      </c>
      <c r="H18" s="32">
        <f>(C24-C23)</f>
        <v>1166044.9259240553</v>
      </c>
      <c r="I18" s="25" t="s">
        <v>261</v>
      </c>
      <c r="J18" s="18"/>
      <c r="K18" s="1"/>
    </row>
    <row r="19" spans="1:11" x14ac:dyDescent="0.2">
      <c r="A19" s="12">
        <v>2012</v>
      </c>
      <c r="B19" s="8">
        <f t="shared" si="0"/>
        <v>17.731650161006247</v>
      </c>
      <c r="C19" s="30">
        <v>17731650.161006246</v>
      </c>
      <c r="D19" s="25" t="s">
        <v>270</v>
      </c>
      <c r="E19" s="26">
        <f t="shared" si="1"/>
        <v>119298.34106568649</v>
      </c>
      <c r="F19" s="27" t="s">
        <v>9</v>
      </c>
      <c r="G19" s="18"/>
      <c r="H19" s="18"/>
      <c r="I19" s="18"/>
      <c r="J19" s="18"/>
      <c r="K19" s="1"/>
    </row>
    <row r="20" spans="1:11" x14ac:dyDescent="0.2">
      <c r="A20" s="12">
        <v>2013</v>
      </c>
      <c r="B20" s="8">
        <f t="shared" si="0"/>
        <v>17.875019069593758</v>
      </c>
      <c r="C20" s="30">
        <v>17875019.069593757</v>
      </c>
      <c r="D20" s="25" t="s">
        <v>270</v>
      </c>
      <c r="E20" s="26">
        <f t="shared" si="1"/>
        <v>141979.60570285417</v>
      </c>
      <c r="F20" s="31" t="s">
        <v>194</v>
      </c>
      <c r="G20" s="18"/>
      <c r="H20" s="18"/>
      <c r="I20" s="18"/>
      <c r="J20" s="18"/>
      <c r="K20" s="1"/>
    </row>
    <row r="21" spans="1:11" x14ac:dyDescent="0.2">
      <c r="A21" s="12">
        <v>2014</v>
      </c>
      <c r="B21" s="8">
        <f t="shared" si="0"/>
        <v>17.986329467582305</v>
      </c>
      <c r="C21" s="30">
        <v>17986329.467582304</v>
      </c>
      <c r="D21" s="25" t="s">
        <v>270</v>
      </c>
      <c r="E21" s="26">
        <f t="shared" si="1"/>
        <v>302762.17903475813</v>
      </c>
      <c r="F21" s="31" t="s">
        <v>195</v>
      </c>
      <c r="G21" s="18"/>
      <c r="H21" s="18"/>
      <c r="I21" s="18"/>
      <c r="J21" s="18"/>
      <c r="K21" s="1"/>
    </row>
    <row r="22" spans="1:11" x14ac:dyDescent="0.2">
      <c r="A22" s="12">
        <v>2020</v>
      </c>
      <c r="B22" s="8">
        <f t="shared" si="0"/>
        <v>18.858359780159066</v>
      </c>
      <c r="C22" s="30">
        <v>18858359.780159067</v>
      </c>
      <c r="D22" s="25" t="s">
        <v>256</v>
      </c>
      <c r="E22" s="26">
        <f>SUM(B18-B17)*1000000</f>
        <v>214868.14553943035</v>
      </c>
      <c r="F22" s="31" t="s">
        <v>203</v>
      </c>
      <c r="G22" s="18"/>
      <c r="H22" s="18"/>
      <c r="I22" s="18"/>
      <c r="J22" s="18"/>
      <c r="K22" s="1"/>
    </row>
    <row r="23" spans="1:11" x14ac:dyDescent="0.2">
      <c r="A23" s="12">
        <v>2030</v>
      </c>
      <c r="B23" s="8">
        <f t="shared" si="0"/>
        <v>20.25596475489024</v>
      </c>
      <c r="C23" s="32">
        <v>20255964.754890241</v>
      </c>
      <c r="D23" s="25" t="s">
        <v>256</v>
      </c>
      <c r="E23" s="26">
        <f>SUM(B19-B18)*1000000</f>
        <v>156309.93247042113</v>
      </c>
      <c r="F23" s="31" t="s">
        <v>204</v>
      </c>
      <c r="G23" s="18"/>
      <c r="H23" s="18"/>
      <c r="I23" s="18"/>
      <c r="J23" s="18"/>
      <c r="K23" s="1"/>
    </row>
    <row r="24" spans="1:11" x14ac:dyDescent="0.2">
      <c r="A24" s="8">
        <v>2040</v>
      </c>
      <c r="B24" s="8">
        <f t="shared" si="0"/>
        <v>21.422009680814295</v>
      </c>
      <c r="C24" s="30">
        <v>21422009.680814296</v>
      </c>
      <c r="D24" s="25" t="s">
        <v>256</v>
      </c>
      <c r="E24" s="26">
        <f>SUM(B20-B19)*1000000</f>
        <v>143368.9085875116</v>
      </c>
      <c r="F24" s="31" t="s">
        <v>260</v>
      </c>
      <c r="G24" s="18"/>
      <c r="H24" s="18"/>
      <c r="I24" s="18"/>
      <c r="J24" s="18"/>
      <c r="K24" s="1"/>
    </row>
    <row r="25" spans="1:11" x14ac:dyDescent="0.2">
      <c r="C25" s="33"/>
      <c r="D25" s="18"/>
      <c r="E25" s="26">
        <f>SUM(B21-B20)*1000000</f>
        <v>111310.39798854658</v>
      </c>
      <c r="F25" s="31" t="s">
        <v>269</v>
      </c>
      <c r="G25" s="18"/>
      <c r="H25" s="18"/>
      <c r="I25" s="18"/>
      <c r="J25" s="18"/>
      <c r="K25" s="1"/>
    </row>
    <row r="26" spans="1:11" x14ac:dyDescent="0.2">
      <c r="C26" s="34"/>
      <c r="D26" s="25"/>
      <c r="E26" s="26">
        <f>AVERAGE(E12:E25)</f>
        <v>163409.03628286123</v>
      </c>
      <c r="F26" s="35" t="s">
        <v>271</v>
      </c>
      <c r="G26" s="18"/>
      <c r="H26" s="18"/>
      <c r="I26" s="18"/>
      <c r="J26" s="18"/>
      <c r="K26" s="1"/>
    </row>
    <row r="27" spans="1:11" x14ac:dyDescent="0.2">
      <c r="C27" s="33"/>
      <c r="D27" s="18"/>
      <c r="E27" s="18"/>
      <c r="F27" s="18"/>
      <c r="G27" s="18"/>
      <c r="H27" s="18"/>
      <c r="I27" s="18"/>
      <c r="J27" s="18"/>
      <c r="K27" s="1"/>
    </row>
    <row r="28" spans="1:11" x14ac:dyDescent="0.2">
      <c r="C28" s="33"/>
      <c r="D28" s="18"/>
      <c r="E28" s="18"/>
      <c r="F28" s="18"/>
      <c r="G28" s="36"/>
      <c r="H28" s="36"/>
      <c r="I28" s="18"/>
      <c r="J28" s="18"/>
      <c r="K28" s="1"/>
    </row>
    <row r="29" spans="1:11" x14ac:dyDescent="0.2">
      <c r="C29" s="33"/>
      <c r="D29" s="18"/>
      <c r="E29" s="18"/>
      <c r="F29" s="18"/>
      <c r="G29" s="18"/>
      <c r="H29" s="18"/>
      <c r="I29" s="18"/>
      <c r="J29" s="18"/>
      <c r="K29" s="1"/>
    </row>
    <row r="30" spans="1:11" x14ac:dyDescent="0.2">
      <c r="C30" s="33"/>
      <c r="D30" s="18"/>
      <c r="E30" s="18"/>
      <c r="F30" s="18"/>
      <c r="G30" s="18"/>
      <c r="H30" s="18"/>
      <c r="I30" s="18"/>
      <c r="J30" s="18"/>
      <c r="K30" s="1"/>
    </row>
    <row r="31" spans="1:11" x14ac:dyDescent="0.2">
      <c r="C31" s="33"/>
      <c r="D31" s="18"/>
      <c r="E31" s="18"/>
      <c r="F31" s="18"/>
      <c r="G31" s="18"/>
      <c r="H31" s="18"/>
      <c r="I31" s="18"/>
      <c r="J31" s="18"/>
      <c r="K31" s="1"/>
    </row>
    <row r="32" spans="1:11" x14ac:dyDescent="0.2">
      <c r="C32" s="33"/>
      <c r="D32" s="18"/>
      <c r="E32" s="18"/>
      <c r="F32" s="18"/>
      <c r="G32" s="18"/>
      <c r="H32" s="18"/>
      <c r="I32" s="18"/>
      <c r="J32" s="18"/>
    </row>
    <row r="33" spans="1:4" x14ac:dyDescent="0.2">
      <c r="C33" s="33"/>
      <c r="D33" s="18"/>
    </row>
    <row r="34" spans="1:4" x14ac:dyDescent="0.2">
      <c r="A34" s="10"/>
      <c r="B34" s="10"/>
    </row>
    <row r="35" spans="1:4" x14ac:dyDescent="0.2">
      <c r="A35" s="10"/>
      <c r="B35" s="10"/>
    </row>
    <row r="36" spans="1:4" x14ac:dyDescent="0.2">
      <c r="A36" s="10"/>
      <c r="B36" s="10"/>
    </row>
    <row r="37" spans="1:4" x14ac:dyDescent="0.2">
      <c r="A37" s="10"/>
      <c r="B37" s="10"/>
    </row>
    <row r="38" spans="1:4" x14ac:dyDescent="0.2">
      <c r="A38" s="10"/>
      <c r="B38" s="10"/>
    </row>
    <row r="42" spans="1:4" x14ac:dyDescent="0.2">
      <c r="A42" s="10"/>
      <c r="B42" s="10"/>
    </row>
    <row r="43" spans="1:4" x14ac:dyDescent="0.2">
      <c r="A43" s="10"/>
      <c r="B43" s="10"/>
    </row>
    <row r="44" spans="1:4" x14ac:dyDescent="0.2">
      <c r="A44" s="10"/>
      <c r="B44" s="1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6" sqref="B16"/>
    </sheetView>
  </sheetViews>
  <sheetFormatPr defaultRowHeight="12.75" x14ac:dyDescent="0.2"/>
  <cols>
    <col min="2" max="2" width="23.28515625" customWidth="1"/>
  </cols>
  <sheetData>
    <row r="1" spans="1:2" x14ac:dyDescent="0.2">
      <c r="A1" s="8">
        <v>1950</v>
      </c>
      <c r="B1" s="7">
        <f>POP!B2</f>
        <v>8.3828799124339284</v>
      </c>
    </row>
    <row r="2" spans="1:2" x14ac:dyDescent="0.2">
      <c r="A2" s="8">
        <v>1960</v>
      </c>
      <c r="B2" s="7">
        <f>POP!B3</f>
        <v>10.009965960416137</v>
      </c>
    </row>
    <row r="3" spans="1:2" x14ac:dyDescent="0.2">
      <c r="A3" s="8">
        <v>1970</v>
      </c>
      <c r="B3" s="7">
        <f>POP!B4</f>
        <v>11.764513719772349</v>
      </c>
    </row>
    <row r="4" spans="1:2" x14ac:dyDescent="0.2">
      <c r="A4" s="8">
        <v>1980</v>
      </c>
      <c r="B4" s="7">
        <f>POP!B5</f>
        <v>12.750476877712371</v>
      </c>
    </row>
    <row r="5" spans="1:2" x14ac:dyDescent="0.2">
      <c r="A5" s="8">
        <v>1990</v>
      </c>
      <c r="B5" s="7">
        <f>POP!B6</f>
        <v>14.233360407593489</v>
      </c>
    </row>
    <row r="6" spans="1:2" x14ac:dyDescent="0.2">
      <c r="A6" s="8">
        <v>2000</v>
      </c>
      <c r="B6" s="7">
        <f>POP!B7</f>
        <v>15.698602959622248</v>
      </c>
    </row>
    <row r="7" spans="1:2" x14ac:dyDescent="0.2">
      <c r="A7" s="9">
        <v>2010</v>
      </c>
      <c r="B7" s="37">
        <f>POP!B17</f>
        <v>17.360472082996395</v>
      </c>
    </row>
    <row r="8" spans="1:2" x14ac:dyDescent="0.2">
      <c r="A8" s="8">
        <v>2020</v>
      </c>
      <c r="B8" s="38">
        <f>POP!B22</f>
        <v>18.858359780159066</v>
      </c>
    </row>
    <row r="9" spans="1:2" x14ac:dyDescent="0.2">
      <c r="A9" s="8">
        <v>2030</v>
      </c>
      <c r="B9" s="38">
        <f>POP!B23</f>
        <v>20.25596475489024</v>
      </c>
    </row>
    <row r="10" spans="1:2" x14ac:dyDescent="0.2">
      <c r="A10" s="8">
        <v>2040</v>
      </c>
      <c r="B10" s="38">
        <f>POP!B24</f>
        <v>21.422009680814295</v>
      </c>
    </row>
  </sheetData>
  <phoneticPr fontId="2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7"/>
  <sheetViews>
    <sheetView tabSelected="1" topLeftCell="C1" workbookViewId="0">
      <selection activeCell="C1" sqref="C1"/>
    </sheetView>
  </sheetViews>
  <sheetFormatPr defaultRowHeight="12.75" x14ac:dyDescent="0.2"/>
  <cols>
    <col min="1" max="1" width="6" style="18" bestFit="1" customWidth="1"/>
    <col min="2" max="2" width="17.42578125" style="18" bestFit="1" customWidth="1"/>
    <col min="3" max="3" width="16.5703125" style="18" bestFit="1" customWidth="1"/>
    <col min="4" max="24" width="18" style="1" bestFit="1" customWidth="1"/>
    <col min="25" max="25" width="18.140625" style="1" bestFit="1" customWidth="1"/>
    <col min="26" max="34" width="14.42578125" style="1" bestFit="1" customWidth="1"/>
    <col min="35" max="35" width="18" style="1" bestFit="1" customWidth="1"/>
    <col min="36" max="38" width="14.42578125" style="1" bestFit="1" customWidth="1"/>
    <col min="39" max="39" width="14.42578125" style="1" customWidth="1"/>
    <col min="40" max="41" width="16.42578125" style="1" bestFit="1" customWidth="1"/>
    <col min="42" max="42" width="16.42578125" bestFit="1" customWidth="1"/>
  </cols>
  <sheetData>
    <row r="1" spans="1:42" x14ac:dyDescent="0.2">
      <c r="A1" s="15" t="s">
        <v>11</v>
      </c>
      <c r="B1" s="15" t="s">
        <v>253</v>
      </c>
      <c r="C1" s="15" t="s">
        <v>252</v>
      </c>
      <c r="D1" s="14" t="s">
        <v>205</v>
      </c>
      <c r="E1" s="14" t="s">
        <v>206</v>
      </c>
      <c r="F1" s="14" t="s">
        <v>207</v>
      </c>
      <c r="G1" s="14" t="s">
        <v>208</v>
      </c>
      <c r="H1" s="14" t="s">
        <v>209</v>
      </c>
      <c r="I1" s="14" t="s">
        <v>210</v>
      </c>
      <c r="J1" s="14" t="s">
        <v>211</v>
      </c>
      <c r="K1" s="14" t="s">
        <v>212</v>
      </c>
      <c r="L1" s="14" t="s">
        <v>213</v>
      </c>
      <c r="M1" s="14" t="s">
        <v>214</v>
      </c>
      <c r="N1" s="14" t="s">
        <v>215</v>
      </c>
      <c r="O1" s="14" t="s">
        <v>216</v>
      </c>
      <c r="P1" s="14" t="s">
        <v>217</v>
      </c>
      <c r="Q1" s="14" t="s">
        <v>218</v>
      </c>
      <c r="R1" s="14" t="s">
        <v>219</v>
      </c>
      <c r="S1" s="14" t="s">
        <v>220</v>
      </c>
      <c r="T1" s="14" t="s">
        <v>221</v>
      </c>
      <c r="U1" s="14" t="s">
        <v>222</v>
      </c>
      <c r="V1" s="14" t="s">
        <v>223</v>
      </c>
      <c r="W1" s="14" t="s">
        <v>224</v>
      </c>
      <c r="X1" s="14" t="s">
        <v>225</v>
      </c>
      <c r="Y1" s="21" t="s">
        <v>226</v>
      </c>
      <c r="Z1" s="14" t="s">
        <v>227</v>
      </c>
      <c r="AA1" s="14" t="s">
        <v>228</v>
      </c>
      <c r="AB1" s="14" t="s">
        <v>229</v>
      </c>
      <c r="AC1" s="14" t="s">
        <v>230</v>
      </c>
      <c r="AD1" s="1" t="s">
        <v>231</v>
      </c>
      <c r="AE1" s="1" t="s">
        <v>232</v>
      </c>
      <c r="AF1" s="1" t="s">
        <v>233</v>
      </c>
      <c r="AG1" s="1" t="s">
        <v>234</v>
      </c>
      <c r="AH1" s="1" t="s">
        <v>235</v>
      </c>
      <c r="AI1" s="22" t="s">
        <v>236</v>
      </c>
      <c r="AJ1" s="22" t="s">
        <v>237</v>
      </c>
      <c r="AK1" s="14" t="s">
        <v>238</v>
      </c>
      <c r="AL1" s="14" t="s">
        <v>255</v>
      </c>
      <c r="AM1" s="14" t="s">
        <v>266</v>
      </c>
      <c r="AN1" s="1" t="s">
        <v>239</v>
      </c>
      <c r="AO1" s="1" t="s">
        <v>240</v>
      </c>
      <c r="AP1" t="s">
        <v>241</v>
      </c>
    </row>
    <row r="2" spans="1:42" x14ac:dyDescent="0.2">
      <c r="A2" s="16">
        <v>10001</v>
      </c>
      <c r="B2" s="20" t="s">
        <v>12</v>
      </c>
      <c r="C2" s="16" t="s">
        <v>13</v>
      </c>
      <c r="D2" s="14">
        <v>1897.3228876014261</v>
      </c>
      <c r="E2" s="14">
        <v>1960.9012549766535</v>
      </c>
      <c r="F2" s="14">
        <v>2055.2659926739548</v>
      </c>
      <c r="G2" s="14">
        <v>2085.1498309670428</v>
      </c>
      <c r="H2" s="14">
        <v>1996.9022547995348</v>
      </c>
      <c r="I2" s="14">
        <v>1992.7907200008212</v>
      </c>
      <c r="J2" s="14">
        <v>2288.0189748157577</v>
      </c>
      <c r="K2" s="14">
        <v>2788.2222815470427</v>
      </c>
      <c r="L2" s="14">
        <v>2988.784954655016</v>
      </c>
      <c r="M2" s="14">
        <v>3296.6486578757549</v>
      </c>
      <c r="N2" s="14">
        <v>3275.5895771994174</v>
      </c>
      <c r="O2" s="14">
        <v>3285.4171481817084</v>
      </c>
      <c r="P2" s="14">
        <v>3281.3056133829946</v>
      </c>
      <c r="Q2" s="14">
        <v>3111.0279039143256</v>
      </c>
      <c r="R2" s="14">
        <v>3193.0580372154868</v>
      </c>
      <c r="S2" s="14">
        <v>3453.7895122558516</v>
      </c>
      <c r="T2" s="14">
        <v>3797.6542152994716</v>
      </c>
      <c r="U2" s="14">
        <v>6583.5700261057727</v>
      </c>
      <c r="V2" s="14">
        <v>8212.2392130790686</v>
      </c>
      <c r="W2" s="14">
        <v>9849.5325949960079</v>
      </c>
      <c r="X2" s="14">
        <v>11130.526388136632</v>
      </c>
      <c r="Y2" s="14">
        <v>12705.344497380438</v>
      </c>
      <c r="Z2" s="14">
        <v>12926.865969828194</v>
      </c>
      <c r="AA2" s="14">
        <v>13158.816701277565</v>
      </c>
      <c r="AB2" s="14">
        <v>13406.812446575574</v>
      </c>
      <c r="AC2" s="14">
        <v>13846.044700682034</v>
      </c>
      <c r="AD2" s="14">
        <v>14333.211433661301</v>
      </c>
      <c r="AE2" s="14">
        <v>14808.946094273413</v>
      </c>
      <c r="AF2" s="14">
        <v>15210.57284717213</v>
      </c>
      <c r="AG2" s="14">
        <v>15572.78903480513</v>
      </c>
      <c r="AH2" s="14">
        <v>15769.440735787497</v>
      </c>
      <c r="AI2" s="14">
        <v>16276.663736077562</v>
      </c>
      <c r="AJ2" s="14">
        <v>16567.88073743034</v>
      </c>
      <c r="AK2" s="14">
        <v>16813.770574660713</v>
      </c>
      <c r="AL2" s="14">
        <v>17003.903988767073</v>
      </c>
      <c r="AM2" s="14">
        <v>17247.086229910488</v>
      </c>
      <c r="AN2" s="1">
        <v>18301.143358429443</v>
      </c>
      <c r="AO2" s="1">
        <v>19607.107204372009</v>
      </c>
      <c r="AP2" s="1">
        <v>20578.331948897368</v>
      </c>
    </row>
    <row r="3" spans="1:42" x14ac:dyDescent="0.2">
      <c r="A3" s="16">
        <v>10003</v>
      </c>
      <c r="B3" s="20" t="s">
        <v>12</v>
      </c>
      <c r="C3" s="16" t="s">
        <v>14</v>
      </c>
      <c r="D3" s="14">
        <v>541.20412030160446</v>
      </c>
      <c r="E3" s="14">
        <v>697.14941563231355</v>
      </c>
      <c r="F3" s="14">
        <v>671.52963504916158</v>
      </c>
      <c r="G3" s="14">
        <v>766.91658636196985</v>
      </c>
      <c r="H3" s="14">
        <v>816.97411902497379</v>
      </c>
      <c r="I3" s="14">
        <v>910.43683789054944</v>
      </c>
      <c r="J3" s="14">
        <v>1175.9809156086264</v>
      </c>
      <c r="K3" s="14">
        <v>1506.3166487285157</v>
      </c>
      <c r="L3" s="14">
        <v>1745.9660555138362</v>
      </c>
      <c r="M3" s="14">
        <v>2136.3378409873776</v>
      </c>
      <c r="N3" s="14">
        <v>2671.4393955277592</v>
      </c>
      <c r="O3" s="14">
        <v>3015.464668057959</v>
      </c>
      <c r="P3" s="14">
        <v>3386.3192387095714</v>
      </c>
      <c r="Q3" s="14">
        <v>4074.9470535041414</v>
      </c>
      <c r="R3" s="14">
        <v>4426.6142777533505</v>
      </c>
      <c r="S3" s="14">
        <v>4935.9860955707381</v>
      </c>
      <c r="T3" s="14">
        <v>6016.7724831112801</v>
      </c>
      <c r="U3" s="14">
        <v>8451.3938424546468</v>
      </c>
      <c r="V3" s="14">
        <v>10606.809073704586</v>
      </c>
      <c r="W3" s="14">
        <v>10943.797153284906</v>
      </c>
      <c r="X3" s="14">
        <v>12148.669044636979</v>
      </c>
      <c r="Y3" s="14">
        <v>13751.802074496249</v>
      </c>
      <c r="Z3" s="14">
        <v>13905.57573606508</v>
      </c>
      <c r="AA3" s="14">
        <v>14012.205702676718</v>
      </c>
      <c r="AB3" s="14">
        <v>14129.748816167661</v>
      </c>
      <c r="AC3" s="14">
        <v>14231.815602975861</v>
      </c>
      <c r="AD3" s="14">
        <v>14340.479758174573</v>
      </c>
      <c r="AE3" s="14">
        <v>14435.701775277619</v>
      </c>
      <c r="AF3" s="14">
        <v>14529.796741947284</v>
      </c>
      <c r="AG3" s="14">
        <v>14622.957081428296</v>
      </c>
      <c r="AH3" s="14">
        <v>14702.290436324192</v>
      </c>
      <c r="AI3" s="14">
        <v>14802.268056475399</v>
      </c>
      <c r="AJ3" s="14">
        <v>14907.963395898381</v>
      </c>
      <c r="AK3" s="14">
        <v>15009.590358147214</v>
      </c>
      <c r="AL3" s="14">
        <v>15097.885138440222</v>
      </c>
      <c r="AM3" s="14">
        <v>15195.333767375065</v>
      </c>
      <c r="AN3" s="1">
        <v>15712.155113666739</v>
      </c>
      <c r="AO3" s="1">
        <v>16372.001908857703</v>
      </c>
      <c r="AP3" s="1">
        <v>16698.214286733524</v>
      </c>
    </row>
    <row r="4" spans="1:42" x14ac:dyDescent="0.2">
      <c r="A4" s="16">
        <v>10005</v>
      </c>
      <c r="B4" s="20" t="s">
        <v>12</v>
      </c>
      <c r="C4" s="16" t="s">
        <v>15</v>
      </c>
      <c r="D4" s="14">
        <v>6963.4098846329907</v>
      </c>
      <c r="E4" s="14">
        <v>6579.3483281299023</v>
      </c>
      <c r="F4" s="14">
        <v>9431.6001707616888</v>
      </c>
      <c r="G4" s="14">
        <v>8176.432623712215</v>
      </c>
      <c r="H4" s="14">
        <v>9215.7779686559716</v>
      </c>
      <c r="I4" s="14">
        <v>8528.5456967539849</v>
      </c>
      <c r="J4" s="14">
        <v>8815.0624154549605</v>
      </c>
      <c r="K4" s="14">
        <v>10065.471677733602</v>
      </c>
      <c r="L4" s="14">
        <v>10772.756721169819</v>
      </c>
      <c r="M4" s="14">
        <v>12241.707205423227</v>
      </c>
      <c r="N4" s="14">
        <v>13135.245109889262</v>
      </c>
      <c r="O4" s="14">
        <v>14368.660497986348</v>
      </c>
      <c r="P4" s="14">
        <v>15774.733647768009</v>
      </c>
      <c r="Q4" s="14">
        <v>14866.581011505839</v>
      </c>
      <c r="R4" s="14">
        <v>15466.804647598277</v>
      </c>
      <c r="S4" s="14">
        <v>17844.247645597483</v>
      </c>
      <c r="T4" s="14">
        <v>20846.725335994197</v>
      </c>
      <c r="U4" s="14">
        <v>24877.33241437484</v>
      </c>
      <c r="V4" s="14">
        <v>27311.195074656804</v>
      </c>
      <c r="W4" s="14">
        <v>33309.352905777603</v>
      </c>
      <c r="X4" s="14">
        <v>38483.987594060374</v>
      </c>
      <c r="Y4" s="14">
        <v>53237.729281000698</v>
      </c>
      <c r="Z4" s="14">
        <v>54444.634225374568</v>
      </c>
      <c r="AA4" s="14">
        <v>55630.806643246935</v>
      </c>
      <c r="AB4" s="14">
        <v>57037.899425479489</v>
      </c>
      <c r="AC4" s="14">
        <v>58239.706207598894</v>
      </c>
      <c r="AD4" s="14">
        <v>59711.715589204978</v>
      </c>
      <c r="AE4" s="14">
        <v>61342.107878183131</v>
      </c>
      <c r="AF4" s="14">
        <v>62900.446140631502</v>
      </c>
      <c r="AG4" s="14">
        <v>64422.757389814986</v>
      </c>
      <c r="AH4" s="14">
        <v>65266.673181670885</v>
      </c>
      <c r="AI4" s="14">
        <v>67005.146510443723</v>
      </c>
      <c r="AJ4" s="14">
        <v>68074.40107394701</v>
      </c>
      <c r="AK4" s="14">
        <v>69061.065408927956</v>
      </c>
      <c r="AL4" s="14">
        <v>70166.007108212507</v>
      </c>
      <c r="AM4" s="14">
        <v>71662.827546123648</v>
      </c>
      <c r="AN4" s="1">
        <v>77399.959469815803</v>
      </c>
      <c r="AO4" s="1">
        <v>85167.519480719871</v>
      </c>
      <c r="AP4" s="1">
        <v>91160.579149586207</v>
      </c>
    </row>
    <row r="5" spans="1:42" x14ac:dyDescent="0.2">
      <c r="A5" s="16">
        <v>11001</v>
      </c>
      <c r="B5" s="19" t="s">
        <v>16</v>
      </c>
      <c r="C5" s="19" t="s">
        <v>16</v>
      </c>
      <c r="D5" s="14">
        <v>0</v>
      </c>
      <c r="E5" s="14">
        <v>8144</v>
      </c>
      <c r="F5" s="14">
        <v>2315</v>
      </c>
      <c r="G5" s="14">
        <v>2729</v>
      </c>
      <c r="H5" s="14">
        <v>2994</v>
      </c>
      <c r="I5" s="14">
        <v>3069</v>
      </c>
      <c r="J5" s="14">
        <v>3320</v>
      </c>
      <c r="K5" s="14">
        <v>5225</v>
      </c>
      <c r="L5" s="14">
        <v>11117</v>
      </c>
      <c r="M5" s="14">
        <v>17753</v>
      </c>
      <c r="N5" s="14">
        <v>27414</v>
      </c>
      <c r="O5" s="14">
        <v>278718</v>
      </c>
      <c r="P5" s="14">
        <v>331069</v>
      </c>
      <c r="Q5" s="14">
        <v>437571</v>
      </c>
      <c r="R5" s="14">
        <v>486869</v>
      </c>
      <c r="S5" s="14">
        <v>663091</v>
      </c>
      <c r="T5" s="14">
        <v>802178</v>
      </c>
      <c r="U5" s="14">
        <v>763956</v>
      </c>
      <c r="V5" s="14">
        <v>756510</v>
      </c>
      <c r="W5" s="14">
        <v>638333</v>
      </c>
      <c r="X5" s="14">
        <v>606900</v>
      </c>
      <c r="Y5" s="14">
        <v>572059</v>
      </c>
      <c r="Z5" s="14">
        <v>578228</v>
      </c>
      <c r="AA5" s="14">
        <v>579736</v>
      </c>
      <c r="AB5" s="14">
        <v>577844</v>
      </c>
      <c r="AC5" s="14">
        <v>579890</v>
      </c>
      <c r="AD5" s="14">
        <v>582049</v>
      </c>
      <c r="AE5" s="14">
        <v>583841</v>
      </c>
      <c r="AF5" s="14">
        <v>585916</v>
      </c>
      <c r="AG5" s="14">
        <v>589929</v>
      </c>
      <c r="AH5" s="14">
        <v>599975</v>
      </c>
      <c r="AI5" s="14">
        <v>601723</v>
      </c>
      <c r="AJ5" s="14">
        <v>620427</v>
      </c>
      <c r="AK5" s="14">
        <v>635040</v>
      </c>
      <c r="AL5" s="14">
        <v>649111</v>
      </c>
      <c r="AM5" s="14">
        <v>658893</v>
      </c>
      <c r="AN5" s="1">
        <v>676323</v>
      </c>
      <c r="AO5" s="1">
        <v>722760</v>
      </c>
      <c r="AP5" s="1">
        <v>771162</v>
      </c>
    </row>
    <row r="6" spans="1:42" x14ac:dyDescent="0.2">
      <c r="A6" s="16">
        <v>24001</v>
      </c>
      <c r="B6" s="20" t="s">
        <v>17</v>
      </c>
      <c r="C6" s="16" t="s">
        <v>18</v>
      </c>
      <c r="D6" s="14">
        <v>4808.0702290834142</v>
      </c>
      <c r="E6" s="14">
        <v>6301.7813794786352</v>
      </c>
      <c r="F6" s="14">
        <v>6907.6642155827212</v>
      </c>
      <c r="G6" s="14">
        <v>8652.3268376976212</v>
      </c>
      <c r="H6" s="14">
        <v>10606.948858462454</v>
      </c>
      <c r="I6" s="14">
        <v>15686.96649913054</v>
      </c>
      <c r="J6" s="14">
        <v>22764.597846953682</v>
      </c>
      <c r="K6" s="14">
        <v>28342.519204420176</v>
      </c>
      <c r="L6" s="14">
        <v>38528.549458922527</v>
      </c>
      <c r="M6" s="14">
        <v>38004.650768957938</v>
      </c>
      <c r="N6" s="14">
        <v>41562.96267274415</v>
      </c>
      <c r="O6" s="14">
        <v>53683.618814806578</v>
      </c>
      <c r="P6" s="14">
        <v>62398.933472099176</v>
      </c>
      <c r="Q6" s="14">
        <v>69924.478203708844</v>
      </c>
      <c r="R6" s="14">
        <v>79082.707211486777</v>
      </c>
      <c r="S6" s="14">
        <v>86956.184660859173</v>
      </c>
      <c r="T6" s="14">
        <v>89538.685264253319</v>
      </c>
      <c r="U6" s="14">
        <v>84152.726785552484</v>
      </c>
      <c r="V6" s="14">
        <v>84027.750953022754</v>
      </c>
      <c r="W6" s="14">
        <v>80532.426868831535</v>
      </c>
      <c r="X6" s="14">
        <v>74931.509958179566</v>
      </c>
      <c r="Y6" s="14">
        <v>74915.513051615766</v>
      </c>
      <c r="Z6" s="14">
        <v>74255.640655858835</v>
      </c>
      <c r="AA6" s="14">
        <v>73698.748346106397</v>
      </c>
      <c r="AB6" s="14">
        <v>73335.818528440097</v>
      </c>
      <c r="AC6" s="14">
        <v>73370.811761548423</v>
      </c>
      <c r="AD6" s="14">
        <v>72689.943425926496</v>
      </c>
      <c r="AE6" s="14">
        <v>72429.993694264675</v>
      </c>
      <c r="AF6" s="14">
        <v>72674.946326022939</v>
      </c>
      <c r="AG6" s="14">
        <v>72619.95695970986</v>
      </c>
      <c r="AH6" s="14">
        <v>72824.917325058603</v>
      </c>
      <c r="AI6" s="14">
        <v>75072.482697273095</v>
      </c>
      <c r="AJ6" s="14">
        <v>74512.590967539945</v>
      </c>
      <c r="AK6" s="14">
        <v>73868.715478346829</v>
      </c>
      <c r="AL6" s="14">
        <v>73516.783533943133</v>
      </c>
      <c r="AM6" s="14">
        <v>72937.895477665457</v>
      </c>
      <c r="AN6" s="1">
        <v>75135.470516868067</v>
      </c>
      <c r="AO6" s="1">
        <v>76635.180507224723</v>
      </c>
      <c r="AP6" s="1">
        <v>77035.103171319832</v>
      </c>
    </row>
    <row r="7" spans="1:42" x14ac:dyDescent="0.2">
      <c r="A7" s="16">
        <v>24003</v>
      </c>
      <c r="B7" s="20" t="s">
        <v>17</v>
      </c>
      <c r="C7" s="16" t="s">
        <v>19</v>
      </c>
      <c r="D7" s="14">
        <v>22598</v>
      </c>
      <c r="E7" s="14">
        <v>22623</v>
      </c>
      <c r="F7" s="14">
        <v>26668</v>
      </c>
      <c r="G7" s="14">
        <v>27165</v>
      </c>
      <c r="H7" s="14">
        <v>28295</v>
      </c>
      <c r="I7" s="14">
        <v>29532</v>
      </c>
      <c r="J7" s="14">
        <v>32393</v>
      </c>
      <c r="K7" s="14">
        <v>23900</v>
      </c>
      <c r="L7" s="14">
        <v>24457</v>
      </c>
      <c r="M7" s="14">
        <v>28526</v>
      </c>
      <c r="N7" s="14">
        <v>34094</v>
      </c>
      <c r="O7" s="14">
        <v>39620</v>
      </c>
      <c r="P7" s="14">
        <v>39553</v>
      </c>
      <c r="Q7" s="14">
        <v>43408</v>
      </c>
      <c r="R7" s="14">
        <v>55167</v>
      </c>
      <c r="S7" s="14">
        <v>68375</v>
      </c>
      <c r="T7" s="14">
        <v>117392</v>
      </c>
      <c r="U7" s="14">
        <v>206634</v>
      </c>
      <c r="V7" s="14">
        <v>297539</v>
      </c>
      <c r="W7" s="14">
        <v>370775</v>
      </c>
      <c r="X7" s="14">
        <v>427239</v>
      </c>
      <c r="Y7" s="14">
        <v>489656</v>
      </c>
      <c r="Z7" s="14">
        <v>496975</v>
      </c>
      <c r="AA7" s="14">
        <v>501892</v>
      </c>
      <c r="AB7" s="14">
        <v>503299</v>
      </c>
      <c r="AC7" s="14">
        <v>507037</v>
      </c>
      <c r="AD7" s="14">
        <v>508310</v>
      </c>
      <c r="AE7" s="14">
        <v>508210</v>
      </c>
      <c r="AF7" s="14">
        <v>509898</v>
      </c>
      <c r="AG7" s="14">
        <v>513329</v>
      </c>
      <c r="AH7" s="14">
        <v>519182</v>
      </c>
      <c r="AI7" s="14">
        <v>537656</v>
      </c>
      <c r="AJ7" s="14">
        <v>544976</v>
      </c>
      <c r="AK7" s="14">
        <v>550715</v>
      </c>
      <c r="AL7" s="14">
        <v>556348</v>
      </c>
      <c r="AM7" s="14">
        <v>560133</v>
      </c>
      <c r="AN7" s="1">
        <v>567750</v>
      </c>
      <c r="AO7" s="1">
        <v>585450</v>
      </c>
      <c r="AP7" s="1">
        <v>598550</v>
      </c>
    </row>
    <row r="8" spans="1:42" x14ac:dyDescent="0.2">
      <c r="A8" s="16">
        <v>24005</v>
      </c>
      <c r="B8" s="20" t="s">
        <v>17</v>
      </c>
      <c r="C8" s="16" t="s">
        <v>20</v>
      </c>
      <c r="D8" s="14">
        <v>38937</v>
      </c>
      <c r="E8" s="14">
        <v>59030</v>
      </c>
      <c r="F8" s="14">
        <v>75810</v>
      </c>
      <c r="G8" s="14">
        <v>96201</v>
      </c>
      <c r="H8" s="14">
        <v>120870</v>
      </c>
      <c r="I8" s="14">
        <v>134379</v>
      </c>
      <c r="J8" s="14">
        <v>210646</v>
      </c>
      <c r="K8" s="14">
        <v>54135</v>
      </c>
      <c r="L8" s="14">
        <v>63387</v>
      </c>
      <c r="M8" s="14">
        <v>83336</v>
      </c>
      <c r="N8" s="14">
        <v>72909</v>
      </c>
      <c r="O8" s="14">
        <v>90755</v>
      </c>
      <c r="P8" s="14">
        <v>122349</v>
      </c>
      <c r="Q8" s="14">
        <v>74817</v>
      </c>
      <c r="R8" s="14">
        <v>124565</v>
      </c>
      <c r="S8" s="14">
        <v>155825</v>
      </c>
      <c r="T8" s="14">
        <v>270273</v>
      </c>
      <c r="U8" s="14">
        <v>492428</v>
      </c>
      <c r="V8" s="14">
        <v>621077</v>
      </c>
      <c r="W8" s="14">
        <v>655615</v>
      </c>
      <c r="X8" s="14">
        <v>692134</v>
      </c>
      <c r="Y8" s="14">
        <v>754292</v>
      </c>
      <c r="Z8" s="14">
        <v>761782</v>
      </c>
      <c r="AA8" s="14">
        <v>767775</v>
      </c>
      <c r="AB8" s="14">
        <v>773930</v>
      </c>
      <c r="AC8" s="14">
        <v>778827</v>
      </c>
      <c r="AD8" s="14">
        <v>781795</v>
      </c>
      <c r="AE8" s="14">
        <v>784729</v>
      </c>
      <c r="AF8" s="14">
        <v>785930</v>
      </c>
      <c r="AG8" s="14">
        <v>787144</v>
      </c>
      <c r="AH8" s="14">
        <v>788850</v>
      </c>
      <c r="AI8" s="14">
        <v>805029</v>
      </c>
      <c r="AJ8" s="14">
        <v>813136</v>
      </c>
      <c r="AK8" s="14">
        <v>818425</v>
      </c>
      <c r="AL8" s="14">
        <v>823883</v>
      </c>
      <c r="AM8" s="14">
        <v>826925</v>
      </c>
      <c r="AN8" s="1">
        <v>847000</v>
      </c>
      <c r="AO8" s="1">
        <v>862200</v>
      </c>
      <c r="AP8" s="1">
        <v>868000</v>
      </c>
    </row>
    <row r="9" spans="1:42" x14ac:dyDescent="0.2">
      <c r="A9" s="16">
        <v>24009</v>
      </c>
      <c r="B9" s="20" t="s">
        <v>17</v>
      </c>
      <c r="C9" s="16" t="s">
        <v>21</v>
      </c>
      <c r="D9" s="14">
        <v>8652</v>
      </c>
      <c r="E9" s="14">
        <v>8297</v>
      </c>
      <c r="F9" s="14">
        <v>8005</v>
      </c>
      <c r="G9" s="14">
        <v>8073</v>
      </c>
      <c r="H9" s="14">
        <v>8900</v>
      </c>
      <c r="I9" s="14">
        <v>9229</v>
      </c>
      <c r="J9" s="14">
        <v>9646</v>
      </c>
      <c r="K9" s="14">
        <v>10447</v>
      </c>
      <c r="L9" s="14">
        <v>9865</v>
      </c>
      <c r="M9" s="14">
        <v>10538</v>
      </c>
      <c r="N9" s="14">
        <v>9860</v>
      </c>
      <c r="O9" s="14">
        <v>10223</v>
      </c>
      <c r="P9" s="14">
        <v>10325</v>
      </c>
      <c r="Q9" s="14">
        <v>9744</v>
      </c>
      <c r="R9" s="14">
        <v>9528</v>
      </c>
      <c r="S9" s="14">
        <v>10484</v>
      </c>
      <c r="T9" s="14">
        <v>12100</v>
      </c>
      <c r="U9" s="14">
        <v>15826</v>
      </c>
      <c r="V9" s="14">
        <v>20682</v>
      </c>
      <c r="W9" s="14">
        <v>34638</v>
      </c>
      <c r="X9" s="14">
        <v>51372</v>
      </c>
      <c r="Y9" s="14">
        <v>74563</v>
      </c>
      <c r="Z9" s="14">
        <v>77340</v>
      </c>
      <c r="AA9" s="14">
        <v>80366</v>
      </c>
      <c r="AB9" s="14">
        <v>83305</v>
      </c>
      <c r="AC9" s="14">
        <v>85291</v>
      </c>
      <c r="AD9" s="14">
        <v>86723</v>
      </c>
      <c r="AE9" s="14">
        <v>87553</v>
      </c>
      <c r="AF9" s="14">
        <v>88098</v>
      </c>
      <c r="AG9" s="14">
        <v>88576</v>
      </c>
      <c r="AH9" s="14">
        <v>89166</v>
      </c>
      <c r="AI9" s="14">
        <v>88737</v>
      </c>
      <c r="AJ9" s="14">
        <v>89272</v>
      </c>
      <c r="AK9" s="14">
        <v>89661</v>
      </c>
      <c r="AL9" s="14">
        <v>90480</v>
      </c>
      <c r="AM9" s="14">
        <v>90613</v>
      </c>
      <c r="AN9" s="1">
        <v>95600</v>
      </c>
      <c r="AO9" s="1">
        <v>100200</v>
      </c>
      <c r="AP9" s="1">
        <v>101450</v>
      </c>
    </row>
    <row r="10" spans="1:42" x14ac:dyDescent="0.2">
      <c r="A10" s="16">
        <v>24011</v>
      </c>
      <c r="B10" s="20" t="s">
        <v>17</v>
      </c>
      <c r="C10" s="16" t="s">
        <v>22</v>
      </c>
      <c r="D10" s="14">
        <v>9506</v>
      </c>
      <c r="E10" s="14">
        <v>9226</v>
      </c>
      <c r="F10" s="14">
        <v>9453</v>
      </c>
      <c r="G10" s="14">
        <v>10108</v>
      </c>
      <c r="H10" s="14">
        <v>9070</v>
      </c>
      <c r="I10" s="14">
        <v>7806</v>
      </c>
      <c r="J10" s="14">
        <v>9692</v>
      </c>
      <c r="K10" s="14">
        <v>11129</v>
      </c>
      <c r="L10" s="14">
        <v>12101</v>
      </c>
      <c r="M10" s="14">
        <v>13766</v>
      </c>
      <c r="N10" s="14">
        <v>13903</v>
      </c>
      <c r="O10" s="14">
        <v>16248</v>
      </c>
      <c r="P10" s="14">
        <v>19216</v>
      </c>
      <c r="Q10" s="14">
        <v>18652</v>
      </c>
      <c r="R10" s="14">
        <v>17387</v>
      </c>
      <c r="S10" s="14">
        <v>17549</v>
      </c>
      <c r="T10" s="14">
        <v>18234</v>
      </c>
      <c r="U10" s="14">
        <v>19462</v>
      </c>
      <c r="V10" s="14">
        <v>19781</v>
      </c>
      <c r="W10" s="14">
        <v>23143</v>
      </c>
      <c r="X10" s="14">
        <v>27035</v>
      </c>
      <c r="Y10" s="14">
        <v>29772</v>
      </c>
      <c r="Z10" s="14">
        <v>29866</v>
      </c>
      <c r="AA10" s="14">
        <v>30140</v>
      </c>
      <c r="AB10" s="14">
        <v>30672</v>
      </c>
      <c r="AC10" s="14">
        <v>30795</v>
      </c>
      <c r="AD10" s="14">
        <v>31584</v>
      </c>
      <c r="AE10" s="14">
        <v>32416</v>
      </c>
      <c r="AF10" s="14">
        <v>32979</v>
      </c>
      <c r="AG10" s="14">
        <v>33295</v>
      </c>
      <c r="AH10" s="14">
        <v>33375</v>
      </c>
      <c r="AI10" s="14">
        <v>33066</v>
      </c>
      <c r="AJ10" s="14">
        <v>32919</v>
      </c>
      <c r="AK10" s="14">
        <v>32628</v>
      </c>
      <c r="AL10" s="14">
        <v>32642</v>
      </c>
      <c r="AM10" s="14">
        <v>32538</v>
      </c>
      <c r="AN10" s="1">
        <v>36050</v>
      </c>
      <c r="AO10" s="1">
        <v>40450</v>
      </c>
      <c r="AP10" s="1">
        <v>44950</v>
      </c>
    </row>
    <row r="11" spans="1:42" x14ac:dyDescent="0.2">
      <c r="A11" s="16">
        <v>24013</v>
      </c>
      <c r="B11" s="20" t="s">
        <v>17</v>
      </c>
      <c r="C11" s="16" t="s">
        <v>23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17241</v>
      </c>
      <c r="J11" s="14">
        <v>20616</v>
      </c>
      <c r="K11" s="14">
        <v>24533</v>
      </c>
      <c r="L11" s="14">
        <v>28619</v>
      </c>
      <c r="M11" s="14">
        <v>30992</v>
      </c>
      <c r="N11" s="14">
        <v>32376</v>
      </c>
      <c r="O11" s="14">
        <v>33860</v>
      </c>
      <c r="P11" s="14">
        <v>33934</v>
      </c>
      <c r="Q11" s="14">
        <v>34245</v>
      </c>
      <c r="R11" s="14">
        <v>35978</v>
      </c>
      <c r="S11" s="14">
        <v>39054</v>
      </c>
      <c r="T11" s="14">
        <v>44907</v>
      </c>
      <c r="U11" s="14">
        <v>52785</v>
      </c>
      <c r="V11" s="14">
        <v>69006</v>
      </c>
      <c r="W11" s="14">
        <v>96356</v>
      </c>
      <c r="X11" s="14">
        <v>123372</v>
      </c>
      <c r="Y11" s="14">
        <v>150897</v>
      </c>
      <c r="Z11" s="14">
        <v>154390</v>
      </c>
      <c r="AA11" s="14">
        <v>158542</v>
      </c>
      <c r="AB11" s="14">
        <v>162250</v>
      </c>
      <c r="AC11" s="14">
        <v>164983</v>
      </c>
      <c r="AD11" s="14">
        <v>166798</v>
      </c>
      <c r="AE11" s="14">
        <v>168463</v>
      </c>
      <c r="AF11" s="14">
        <v>169251</v>
      </c>
      <c r="AG11" s="14">
        <v>169628</v>
      </c>
      <c r="AH11" s="14">
        <v>169791</v>
      </c>
      <c r="AI11" s="14">
        <v>167134</v>
      </c>
      <c r="AJ11" s="14">
        <v>167260</v>
      </c>
      <c r="AK11" s="14">
        <v>167190</v>
      </c>
      <c r="AL11" s="14">
        <v>167494</v>
      </c>
      <c r="AM11" s="14">
        <v>167830</v>
      </c>
      <c r="AN11" s="1">
        <v>175900</v>
      </c>
      <c r="AO11" s="1">
        <v>183250</v>
      </c>
      <c r="AP11" s="1">
        <v>189550</v>
      </c>
    </row>
    <row r="12" spans="1:42" x14ac:dyDescent="0.2">
      <c r="A12" s="16">
        <v>24015</v>
      </c>
      <c r="B12" s="20" t="s">
        <v>17</v>
      </c>
      <c r="C12" s="16" t="s">
        <v>24</v>
      </c>
      <c r="D12" s="14">
        <v>12522.730666652029</v>
      </c>
      <c r="E12" s="14">
        <v>8288.4392772013216</v>
      </c>
      <c r="F12" s="14">
        <v>12008.95404700737</v>
      </c>
      <c r="G12" s="14">
        <v>14749.708751444534</v>
      </c>
      <c r="H12" s="14">
        <v>14183.543460387091</v>
      </c>
      <c r="I12" s="14">
        <v>15837.922557632864</v>
      </c>
      <c r="J12" s="14">
        <v>17406.825401520939</v>
      </c>
      <c r="K12" s="14">
        <v>21931.552232488128</v>
      </c>
      <c r="L12" s="14">
        <v>23780.780423409513</v>
      </c>
      <c r="M12" s="14">
        <v>24914.949204521337</v>
      </c>
      <c r="N12" s="14">
        <v>23759.641134944704</v>
      </c>
      <c r="O12" s="14">
        <v>22666.831831264026</v>
      </c>
      <c r="P12" s="14">
        <v>21836.88498414573</v>
      </c>
      <c r="Q12" s="14">
        <v>21701.777357870658</v>
      </c>
      <c r="R12" s="14">
        <v>23737.582746981428</v>
      </c>
      <c r="S12" s="14">
        <v>24270.660456093956</v>
      </c>
      <c r="T12" s="14">
        <v>30657.482870961107</v>
      </c>
      <c r="U12" s="14">
        <v>44491.768521929647</v>
      </c>
      <c r="V12" s="14">
        <v>48979.731372958042</v>
      </c>
      <c r="W12" s="14">
        <v>55541.182692534465</v>
      </c>
      <c r="X12" s="14">
        <v>65574.991917330073</v>
      </c>
      <c r="Y12" s="14">
        <v>78997.520992984122</v>
      </c>
      <c r="Z12" s="14">
        <v>81106.854341972474</v>
      </c>
      <c r="AA12" s="14">
        <v>82779.615429187645</v>
      </c>
      <c r="AB12" s="14">
        <v>84931.227355105613</v>
      </c>
      <c r="AC12" s="14">
        <v>87036.884306100095</v>
      </c>
      <c r="AD12" s="14">
        <v>88851.186716079625</v>
      </c>
      <c r="AE12" s="14">
        <v>90614.938653643316</v>
      </c>
      <c r="AF12" s="14">
        <v>91384.224933862599</v>
      </c>
      <c r="AG12" s="14">
        <v>91932.008234950641</v>
      </c>
      <c r="AH12" s="14">
        <v>92470.600541053995</v>
      </c>
      <c r="AI12" s="14">
        <v>92928.312091291984</v>
      </c>
      <c r="AJ12" s="14">
        <v>93429.221317958072</v>
      </c>
      <c r="AK12" s="14">
        <v>93584.549133199485</v>
      </c>
      <c r="AL12" s="14">
        <v>93747.229744428652</v>
      </c>
      <c r="AM12" s="14">
        <v>94100.163951841081</v>
      </c>
      <c r="AN12" s="1">
        <v>99814.205533828281</v>
      </c>
      <c r="AO12" s="1">
        <v>115117.21218335169</v>
      </c>
      <c r="AP12" s="1">
        <v>128352.24496131786</v>
      </c>
    </row>
    <row r="13" spans="1:42" x14ac:dyDescent="0.2">
      <c r="A13" s="16">
        <v>24017</v>
      </c>
      <c r="B13" s="20" t="s">
        <v>17</v>
      </c>
      <c r="C13" s="16" t="s">
        <v>25</v>
      </c>
      <c r="D13" s="14">
        <v>20613</v>
      </c>
      <c r="E13" s="14">
        <v>19172</v>
      </c>
      <c r="F13" s="14">
        <v>20245</v>
      </c>
      <c r="G13" s="14">
        <v>16500</v>
      </c>
      <c r="H13" s="14">
        <v>17769</v>
      </c>
      <c r="I13" s="14">
        <v>16023</v>
      </c>
      <c r="J13" s="14">
        <v>16162</v>
      </c>
      <c r="K13" s="14">
        <v>16517</v>
      </c>
      <c r="L13" s="14">
        <v>15738</v>
      </c>
      <c r="M13" s="14">
        <v>18548</v>
      </c>
      <c r="N13" s="14">
        <v>15191</v>
      </c>
      <c r="O13" s="14">
        <v>17662</v>
      </c>
      <c r="P13" s="14">
        <v>16386</v>
      </c>
      <c r="Q13" s="14">
        <v>17705</v>
      </c>
      <c r="R13" s="14">
        <v>16166</v>
      </c>
      <c r="S13" s="14">
        <v>17612</v>
      </c>
      <c r="T13" s="14">
        <v>23415</v>
      </c>
      <c r="U13" s="14">
        <v>32572</v>
      </c>
      <c r="V13" s="14">
        <v>47678</v>
      </c>
      <c r="W13" s="14">
        <v>72751</v>
      </c>
      <c r="X13" s="14">
        <v>101154</v>
      </c>
      <c r="Y13" s="14">
        <v>120546</v>
      </c>
      <c r="Z13" s="14">
        <v>124657</v>
      </c>
      <c r="AA13" s="14">
        <v>127647</v>
      </c>
      <c r="AB13" s="14">
        <v>131099</v>
      </c>
      <c r="AC13" s="14">
        <v>134307</v>
      </c>
      <c r="AD13" s="14">
        <v>136887</v>
      </c>
      <c r="AE13" s="14">
        <v>139124</v>
      </c>
      <c r="AF13" s="14">
        <v>140434</v>
      </c>
      <c r="AG13" s="14">
        <v>141233</v>
      </c>
      <c r="AH13" s="14">
        <v>141981</v>
      </c>
      <c r="AI13" s="14">
        <v>146551</v>
      </c>
      <c r="AJ13" s="14">
        <v>149242</v>
      </c>
      <c r="AK13" s="14">
        <v>150791</v>
      </c>
      <c r="AL13" s="14">
        <v>152900</v>
      </c>
      <c r="AM13" s="14">
        <v>154747</v>
      </c>
      <c r="AN13" s="1">
        <v>174350</v>
      </c>
      <c r="AO13" s="1">
        <v>202150</v>
      </c>
      <c r="AP13" s="1">
        <v>220850</v>
      </c>
    </row>
    <row r="14" spans="1:42" x14ac:dyDescent="0.2">
      <c r="A14" s="16">
        <v>24019</v>
      </c>
      <c r="B14" s="20" t="s">
        <v>17</v>
      </c>
      <c r="C14" s="16" t="s">
        <v>26</v>
      </c>
      <c r="D14" s="14">
        <v>15875</v>
      </c>
      <c r="E14" s="14">
        <v>16346</v>
      </c>
      <c r="F14" s="14">
        <v>18108</v>
      </c>
      <c r="G14" s="14">
        <v>17759</v>
      </c>
      <c r="H14" s="14">
        <v>18686</v>
      </c>
      <c r="I14" s="14">
        <v>18843</v>
      </c>
      <c r="J14" s="14">
        <v>18877</v>
      </c>
      <c r="K14" s="14">
        <v>20461</v>
      </c>
      <c r="L14" s="14">
        <v>19458</v>
      </c>
      <c r="M14" s="14">
        <v>23110</v>
      </c>
      <c r="N14" s="14">
        <v>24843</v>
      </c>
      <c r="O14" s="14">
        <v>27962</v>
      </c>
      <c r="P14" s="14">
        <v>28669</v>
      </c>
      <c r="Q14" s="14">
        <v>27895</v>
      </c>
      <c r="R14" s="14">
        <v>26813</v>
      </c>
      <c r="S14" s="14">
        <v>28006</v>
      </c>
      <c r="T14" s="14">
        <v>27815</v>
      </c>
      <c r="U14" s="14">
        <v>29666</v>
      </c>
      <c r="V14" s="14">
        <v>29405</v>
      </c>
      <c r="W14" s="14">
        <v>30623</v>
      </c>
      <c r="X14" s="14">
        <v>30236</v>
      </c>
      <c r="Y14" s="14">
        <v>30674</v>
      </c>
      <c r="Z14" s="14">
        <v>30588</v>
      </c>
      <c r="AA14" s="14">
        <v>30415</v>
      </c>
      <c r="AB14" s="14">
        <v>30459</v>
      </c>
      <c r="AC14" s="14">
        <v>30851</v>
      </c>
      <c r="AD14" s="14">
        <v>31119</v>
      </c>
      <c r="AE14" s="14">
        <v>31303</v>
      </c>
      <c r="AF14" s="14">
        <v>31750</v>
      </c>
      <c r="AG14" s="14">
        <v>31992</v>
      </c>
      <c r="AH14" s="14">
        <v>31944</v>
      </c>
      <c r="AI14" s="14">
        <v>32618</v>
      </c>
      <c r="AJ14" s="14">
        <v>32712</v>
      </c>
      <c r="AK14" s="14">
        <v>32488</v>
      </c>
      <c r="AL14" s="14">
        <v>32612</v>
      </c>
      <c r="AM14" s="14">
        <v>32578</v>
      </c>
      <c r="AN14" s="1">
        <v>34800</v>
      </c>
      <c r="AO14" s="1">
        <v>37850</v>
      </c>
      <c r="AP14" s="1">
        <v>40000</v>
      </c>
    </row>
    <row r="15" spans="1:42" x14ac:dyDescent="0.2">
      <c r="A15" s="16">
        <v>24021</v>
      </c>
      <c r="B15" s="20" t="s">
        <v>17</v>
      </c>
      <c r="C15" s="16" t="s">
        <v>27</v>
      </c>
      <c r="D15" s="14">
        <v>30791</v>
      </c>
      <c r="E15" s="14">
        <v>31523</v>
      </c>
      <c r="F15" s="14">
        <v>34437</v>
      </c>
      <c r="G15" s="14">
        <v>40459</v>
      </c>
      <c r="H15" s="14">
        <v>45789</v>
      </c>
      <c r="I15" s="14">
        <v>36405</v>
      </c>
      <c r="J15" s="14">
        <v>40987</v>
      </c>
      <c r="K15" s="14">
        <v>46591</v>
      </c>
      <c r="L15" s="14">
        <v>47572</v>
      </c>
      <c r="M15" s="14">
        <v>50482</v>
      </c>
      <c r="N15" s="14">
        <v>49512</v>
      </c>
      <c r="O15" s="14">
        <v>51920</v>
      </c>
      <c r="P15" s="14">
        <v>52673</v>
      </c>
      <c r="Q15" s="14">
        <v>52541</v>
      </c>
      <c r="R15" s="14">
        <v>54440</v>
      </c>
      <c r="S15" s="14">
        <v>57312</v>
      </c>
      <c r="T15" s="14">
        <v>62287</v>
      </c>
      <c r="U15" s="14">
        <v>71930</v>
      </c>
      <c r="V15" s="14">
        <v>84927</v>
      </c>
      <c r="W15" s="14">
        <v>114792</v>
      </c>
      <c r="X15" s="14">
        <v>150208</v>
      </c>
      <c r="Y15" s="14">
        <v>195277</v>
      </c>
      <c r="Z15" s="14">
        <v>201934</v>
      </c>
      <c r="AA15" s="14">
        <v>208444</v>
      </c>
      <c r="AB15" s="14">
        <v>212655</v>
      </c>
      <c r="AC15" s="14">
        <v>216115</v>
      </c>
      <c r="AD15" s="14">
        <v>219062</v>
      </c>
      <c r="AE15" s="14">
        <v>221619</v>
      </c>
      <c r="AF15" s="14">
        <v>224567</v>
      </c>
      <c r="AG15" s="14">
        <v>226085</v>
      </c>
      <c r="AH15" s="14">
        <v>227390</v>
      </c>
      <c r="AI15" s="14">
        <v>233385</v>
      </c>
      <c r="AJ15" s="14">
        <v>237338</v>
      </c>
      <c r="AK15" s="14">
        <v>239668</v>
      </c>
      <c r="AL15" s="14">
        <v>241414</v>
      </c>
      <c r="AM15" s="14">
        <v>243675</v>
      </c>
      <c r="AN15" s="1">
        <v>267650</v>
      </c>
      <c r="AO15" s="1">
        <v>305050</v>
      </c>
      <c r="AP15" s="1">
        <v>335100</v>
      </c>
    </row>
    <row r="16" spans="1:42" x14ac:dyDescent="0.2">
      <c r="A16" s="16">
        <v>24023</v>
      </c>
      <c r="B16" s="20" t="s">
        <v>17</v>
      </c>
      <c r="C16" s="16" t="s">
        <v>28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1972.9666138536572</v>
      </c>
      <c r="N16" s="14">
        <v>2303.2258302013988</v>
      </c>
      <c r="O16" s="14">
        <v>2868.45848310666</v>
      </c>
      <c r="P16" s="14">
        <v>3258.0282358544378</v>
      </c>
      <c r="Q16" s="14">
        <v>3188.8326100543954</v>
      </c>
      <c r="R16" s="14">
        <v>3226.1042586117956</v>
      </c>
      <c r="S16" s="14">
        <v>3562.035247566098</v>
      </c>
      <c r="T16" s="14">
        <v>3445.0346812250432</v>
      </c>
      <c r="U16" s="14">
        <v>3309.074189313485</v>
      </c>
      <c r="V16" s="14">
        <v>3480.1996713857202</v>
      </c>
      <c r="W16" s="14">
        <v>4294.0180151042468</v>
      </c>
      <c r="X16" s="14">
        <v>4559.7810743830969</v>
      </c>
      <c r="Y16" s="14">
        <v>4836.5635775832652</v>
      </c>
      <c r="Z16" s="14">
        <v>4817.1175000750563</v>
      </c>
      <c r="AA16" s="14">
        <v>4834.1328178947388</v>
      </c>
      <c r="AB16" s="14">
        <v>4852.4445408816355</v>
      </c>
      <c r="AC16" s="14">
        <v>4833.8087166029354</v>
      </c>
      <c r="AD16" s="14">
        <v>4808.8529171340679</v>
      </c>
      <c r="AE16" s="14">
        <v>4805.9360055078369</v>
      </c>
      <c r="AF16" s="14">
        <v>4806.0980561537381</v>
      </c>
      <c r="AG16" s="14">
        <v>4809.3390690717733</v>
      </c>
      <c r="AH16" s="14">
        <v>4791.1893967307788</v>
      </c>
      <c r="AI16" s="14">
        <v>4877.2382897046018</v>
      </c>
      <c r="AJ16" s="14">
        <v>4878.8587961636185</v>
      </c>
      <c r="AK16" s="14">
        <v>4845.4763631078604</v>
      </c>
      <c r="AL16" s="14">
        <v>4853.4168447570455</v>
      </c>
      <c r="AM16" s="14">
        <v>4809.5011197176746</v>
      </c>
      <c r="AN16" s="1">
        <v>4958.7497645931753</v>
      </c>
      <c r="AO16" s="1">
        <v>5112.6978781998259</v>
      </c>
      <c r="AP16" s="1">
        <v>5145.1080073801741</v>
      </c>
    </row>
    <row r="17" spans="1:42" x14ac:dyDescent="0.2">
      <c r="A17" s="16">
        <v>24025</v>
      </c>
      <c r="B17" s="20" t="s">
        <v>17</v>
      </c>
      <c r="C17" s="16" t="s">
        <v>29</v>
      </c>
      <c r="D17" s="14">
        <v>14976</v>
      </c>
      <c r="E17" s="14">
        <v>17626</v>
      </c>
      <c r="F17" s="14">
        <v>21258</v>
      </c>
      <c r="G17" s="14">
        <v>15924</v>
      </c>
      <c r="H17" s="14">
        <v>16319</v>
      </c>
      <c r="I17" s="14">
        <v>17120</v>
      </c>
      <c r="J17" s="14">
        <v>19356</v>
      </c>
      <c r="K17" s="14">
        <v>23415</v>
      </c>
      <c r="L17" s="14">
        <v>22605</v>
      </c>
      <c r="M17" s="14">
        <v>28042</v>
      </c>
      <c r="N17" s="14">
        <v>28993</v>
      </c>
      <c r="O17" s="14">
        <v>28269</v>
      </c>
      <c r="P17" s="14">
        <v>27965</v>
      </c>
      <c r="Q17" s="14">
        <v>29291</v>
      </c>
      <c r="R17" s="14">
        <v>31603</v>
      </c>
      <c r="S17" s="14">
        <v>35060</v>
      </c>
      <c r="T17" s="14">
        <v>51782</v>
      </c>
      <c r="U17" s="14">
        <v>76722</v>
      </c>
      <c r="V17" s="14">
        <v>115378</v>
      </c>
      <c r="W17" s="14">
        <v>145930</v>
      </c>
      <c r="X17" s="14">
        <v>182132</v>
      </c>
      <c r="Y17" s="14">
        <v>218590</v>
      </c>
      <c r="Z17" s="14">
        <v>222532</v>
      </c>
      <c r="AA17" s="14">
        <v>226929</v>
      </c>
      <c r="AB17" s="14">
        <v>230720</v>
      </c>
      <c r="AC17" s="14">
        <v>233833</v>
      </c>
      <c r="AD17" s="14">
        <v>237070</v>
      </c>
      <c r="AE17" s="14">
        <v>239556</v>
      </c>
      <c r="AF17" s="14">
        <v>239943</v>
      </c>
      <c r="AG17" s="14">
        <v>240967</v>
      </c>
      <c r="AH17" s="14">
        <v>241748</v>
      </c>
      <c r="AI17" s="14">
        <v>244826</v>
      </c>
      <c r="AJ17" s="14">
        <v>246725</v>
      </c>
      <c r="AK17" s="14">
        <v>248696</v>
      </c>
      <c r="AL17" s="14">
        <v>249415</v>
      </c>
      <c r="AM17" s="14">
        <v>250105</v>
      </c>
      <c r="AN17" s="1">
        <v>264850</v>
      </c>
      <c r="AO17" s="1">
        <v>284050</v>
      </c>
      <c r="AP17" s="1">
        <v>301900</v>
      </c>
    </row>
    <row r="18" spans="1:42" x14ac:dyDescent="0.2">
      <c r="A18" s="16">
        <v>24027</v>
      </c>
      <c r="B18" s="20" t="s">
        <v>17</v>
      </c>
      <c r="C18" s="16" t="s">
        <v>30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13338</v>
      </c>
      <c r="L18" s="14">
        <v>14150</v>
      </c>
      <c r="M18" s="14">
        <v>16140</v>
      </c>
      <c r="N18" s="14">
        <v>16269</v>
      </c>
      <c r="O18" s="14">
        <v>16715</v>
      </c>
      <c r="P18" s="14">
        <v>16106</v>
      </c>
      <c r="Q18" s="14">
        <v>15826</v>
      </c>
      <c r="R18" s="14">
        <v>16169</v>
      </c>
      <c r="S18" s="14">
        <v>17175</v>
      </c>
      <c r="T18" s="14">
        <v>23119</v>
      </c>
      <c r="U18" s="14">
        <v>36152</v>
      </c>
      <c r="V18" s="14">
        <v>61911</v>
      </c>
      <c r="W18" s="14">
        <v>118572</v>
      </c>
      <c r="X18" s="14">
        <v>187328</v>
      </c>
      <c r="Y18" s="14">
        <v>247842</v>
      </c>
      <c r="Z18" s="14">
        <v>255104</v>
      </c>
      <c r="AA18" s="14">
        <v>259254</v>
      </c>
      <c r="AB18" s="14">
        <v>262672</v>
      </c>
      <c r="AC18" s="14">
        <v>265063</v>
      </c>
      <c r="AD18" s="14">
        <v>267390</v>
      </c>
      <c r="AE18" s="14">
        <v>270249</v>
      </c>
      <c r="AF18" s="14">
        <v>273543</v>
      </c>
      <c r="AG18" s="14">
        <v>276583</v>
      </c>
      <c r="AH18" s="14">
        <v>281028</v>
      </c>
      <c r="AI18" s="14">
        <v>287085</v>
      </c>
      <c r="AJ18" s="14">
        <v>293839</v>
      </c>
      <c r="AK18" s="14">
        <v>299685</v>
      </c>
      <c r="AL18" s="14">
        <v>304934</v>
      </c>
      <c r="AM18" s="14">
        <v>309284</v>
      </c>
      <c r="AN18" s="1">
        <v>332250</v>
      </c>
      <c r="AO18" s="1">
        <v>357100</v>
      </c>
      <c r="AP18" s="1">
        <v>366350</v>
      </c>
    </row>
    <row r="19" spans="1:42" x14ac:dyDescent="0.2">
      <c r="A19" s="16">
        <v>24029</v>
      </c>
      <c r="B19" s="20" t="s">
        <v>17</v>
      </c>
      <c r="C19" s="16" t="s">
        <v>13</v>
      </c>
      <c r="D19" s="14">
        <v>12836</v>
      </c>
      <c r="E19" s="14">
        <v>11771</v>
      </c>
      <c r="F19" s="14">
        <v>11450</v>
      </c>
      <c r="G19" s="14">
        <v>11453</v>
      </c>
      <c r="H19" s="14">
        <v>10501</v>
      </c>
      <c r="I19" s="14">
        <v>10842</v>
      </c>
      <c r="J19" s="14">
        <v>11386</v>
      </c>
      <c r="K19" s="14">
        <v>13267</v>
      </c>
      <c r="L19" s="14">
        <v>17102</v>
      </c>
      <c r="M19" s="14">
        <v>17605</v>
      </c>
      <c r="N19" s="14">
        <v>17471</v>
      </c>
      <c r="O19" s="14">
        <v>18786</v>
      </c>
      <c r="P19" s="14">
        <v>16957</v>
      </c>
      <c r="Q19" s="14">
        <v>15026</v>
      </c>
      <c r="R19" s="14">
        <v>14242</v>
      </c>
      <c r="S19" s="14">
        <v>13465</v>
      </c>
      <c r="T19" s="14">
        <v>13677</v>
      </c>
      <c r="U19" s="14">
        <v>15481</v>
      </c>
      <c r="V19" s="14">
        <v>16146</v>
      </c>
      <c r="W19" s="14">
        <v>16695</v>
      </c>
      <c r="X19" s="14">
        <v>17842</v>
      </c>
      <c r="Y19" s="14">
        <v>19197</v>
      </c>
      <c r="Z19" s="14">
        <v>19324</v>
      </c>
      <c r="AA19" s="14">
        <v>19438</v>
      </c>
      <c r="AB19" s="14">
        <v>19498</v>
      </c>
      <c r="AC19" s="14">
        <v>19511</v>
      </c>
      <c r="AD19" s="14">
        <v>19690</v>
      </c>
      <c r="AE19" s="14">
        <v>19787</v>
      </c>
      <c r="AF19" s="14">
        <v>19811</v>
      </c>
      <c r="AG19" s="14">
        <v>20179</v>
      </c>
      <c r="AH19" s="14">
        <v>20179</v>
      </c>
      <c r="AI19" s="14">
        <v>20197</v>
      </c>
      <c r="AJ19" s="14">
        <v>20251</v>
      </c>
      <c r="AK19" s="14">
        <v>19999</v>
      </c>
      <c r="AL19" s="14">
        <v>19799</v>
      </c>
      <c r="AM19" s="14">
        <v>19820</v>
      </c>
      <c r="AN19" s="1">
        <v>21400</v>
      </c>
      <c r="AO19" s="1">
        <v>22600</v>
      </c>
      <c r="AP19" s="1">
        <v>23500</v>
      </c>
    </row>
    <row r="20" spans="1:42" x14ac:dyDescent="0.2">
      <c r="A20" s="16">
        <v>24031</v>
      </c>
      <c r="B20" s="20" t="s">
        <v>17</v>
      </c>
      <c r="C20" s="16" t="s">
        <v>31</v>
      </c>
      <c r="D20" s="14">
        <v>18003</v>
      </c>
      <c r="E20" s="14">
        <v>15058</v>
      </c>
      <c r="F20" s="14">
        <v>17980</v>
      </c>
      <c r="G20" s="14">
        <v>16400</v>
      </c>
      <c r="H20" s="14">
        <v>19816</v>
      </c>
      <c r="I20" s="14">
        <v>15456</v>
      </c>
      <c r="J20" s="14">
        <v>15860</v>
      </c>
      <c r="K20" s="14">
        <v>18322</v>
      </c>
      <c r="L20" s="14">
        <v>20563</v>
      </c>
      <c r="M20" s="14">
        <v>24759</v>
      </c>
      <c r="N20" s="14">
        <v>27185</v>
      </c>
      <c r="O20" s="14">
        <v>30451</v>
      </c>
      <c r="P20" s="14">
        <v>32089</v>
      </c>
      <c r="Q20" s="14">
        <v>34921</v>
      </c>
      <c r="R20" s="14">
        <v>49206</v>
      </c>
      <c r="S20" s="14">
        <v>83912</v>
      </c>
      <c r="T20" s="14">
        <v>164401</v>
      </c>
      <c r="U20" s="14">
        <v>340928</v>
      </c>
      <c r="V20" s="14">
        <v>522809</v>
      </c>
      <c r="W20" s="14">
        <v>579053</v>
      </c>
      <c r="X20" s="14">
        <v>757027</v>
      </c>
      <c r="Y20" s="14">
        <v>873341</v>
      </c>
      <c r="Z20" s="14">
        <v>893658</v>
      </c>
      <c r="AA20" s="14">
        <v>906488</v>
      </c>
      <c r="AB20" s="14">
        <v>915237</v>
      </c>
      <c r="AC20" s="14">
        <v>921069</v>
      </c>
      <c r="AD20" s="14">
        <v>928903</v>
      </c>
      <c r="AE20" s="14">
        <v>935013</v>
      </c>
      <c r="AF20" s="14">
        <v>941491</v>
      </c>
      <c r="AG20" s="14">
        <v>953478</v>
      </c>
      <c r="AH20" s="14">
        <v>970647</v>
      </c>
      <c r="AI20" s="14">
        <v>971777</v>
      </c>
      <c r="AJ20" s="14">
        <v>992738</v>
      </c>
      <c r="AK20" s="14">
        <v>1006547</v>
      </c>
      <c r="AL20" s="14">
        <v>1019767</v>
      </c>
      <c r="AM20" s="14">
        <v>1030447</v>
      </c>
      <c r="AN20" s="1">
        <v>1067000</v>
      </c>
      <c r="AO20" s="1">
        <v>1153900</v>
      </c>
      <c r="AP20" s="1">
        <v>1202800</v>
      </c>
    </row>
    <row r="21" spans="1:42" x14ac:dyDescent="0.2">
      <c r="A21" s="16">
        <v>24033</v>
      </c>
      <c r="B21" s="20" t="s">
        <v>17</v>
      </c>
      <c r="C21" s="16" t="s">
        <v>32</v>
      </c>
      <c r="D21" s="14">
        <v>21344</v>
      </c>
      <c r="E21" s="14">
        <v>21185</v>
      </c>
      <c r="F21" s="14">
        <v>20589</v>
      </c>
      <c r="G21" s="14">
        <v>20216</v>
      </c>
      <c r="H21" s="14">
        <v>20474</v>
      </c>
      <c r="I21" s="14">
        <v>19539</v>
      </c>
      <c r="J21" s="14">
        <v>21549</v>
      </c>
      <c r="K21" s="14">
        <v>23327</v>
      </c>
      <c r="L21" s="14">
        <v>21138</v>
      </c>
      <c r="M21" s="14">
        <v>26451</v>
      </c>
      <c r="N21" s="14">
        <v>26080</v>
      </c>
      <c r="O21" s="14">
        <v>29898</v>
      </c>
      <c r="P21" s="14">
        <v>36147</v>
      </c>
      <c r="Q21" s="14">
        <v>43347</v>
      </c>
      <c r="R21" s="14">
        <v>60095</v>
      </c>
      <c r="S21" s="14">
        <v>89490</v>
      </c>
      <c r="T21" s="14">
        <v>194182</v>
      </c>
      <c r="U21" s="14">
        <v>357395</v>
      </c>
      <c r="V21" s="14">
        <v>660567</v>
      </c>
      <c r="W21" s="14">
        <v>665071</v>
      </c>
      <c r="X21" s="14">
        <v>729268</v>
      </c>
      <c r="Y21" s="14">
        <v>801515</v>
      </c>
      <c r="Z21" s="14">
        <v>814548</v>
      </c>
      <c r="AA21" s="14">
        <v>823554</v>
      </c>
      <c r="AB21" s="14">
        <v>829606</v>
      </c>
      <c r="AC21" s="14">
        <v>834877</v>
      </c>
      <c r="AD21" s="14">
        <v>839000</v>
      </c>
      <c r="AE21" s="14">
        <v>835066</v>
      </c>
      <c r="AF21" s="14">
        <v>830801</v>
      </c>
      <c r="AG21" s="14">
        <v>828734</v>
      </c>
      <c r="AH21" s="14">
        <v>832213</v>
      </c>
      <c r="AI21" s="14">
        <v>863420</v>
      </c>
      <c r="AJ21" s="14">
        <v>875524</v>
      </c>
      <c r="AK21" s="14">
        <v>883764</v>
      </c>
      <c r="AL21" s="14">
        <v>894199</v>
      </c>
      <c r="AM21" s="14">
        <v>904430</v>
      </c>
      <c r="AN21" s="1">
        <v>907500</v>
      </c>
      <c r="AO21" s="1">
        <v>944550</v>
      </c>
      <c r="AP21" s="1">
        <v>967850</v>
      </c>
    </row>
    <row r="22" spans="1:42" x14ac:dyDescent="0.2">
      <c r="A22" s="16">
        <v>24035</v>
      </c>
      <c r="B22" s="20" t="s">
        <v>17</v>
      </c>
      <c r="C22" s="16" t="s">
        <v>33</v>
      </c>
      <c r="D22" s="14">
        <v>15463</v>
      </c>
      <c r="E22" s="14">
        <v>14857</v>
      </c>
      <c r="F22" s="14">
        <v>16648</v>
      </c>
      <c r="G22" s="14">
        <v>14952</v>
      </c>
      <c r="H22" s="14">
        <v>14397</v>
      </c>
      <c r="I22" s="14">
        <v>12633</v>
      </c>
      <c r="J22" s="14">
        <v>14484</v>
      </c>
      <c r="K22" s="14">
        <v>15961</v>
      </c>
      <c r="L22" s="14">
        <v>16171</v>
      </c>
      <c r="M22" s="14">
        <v>19257</v>
      </c>
      <c r="N22" s="14">
        <v>18461</v>
      </c>
      <c r="O22" s="14">
        <v>18364</v>
      </c>
      <c r="P22" s="14">
        <v>16839</v>
      </c>
      <c r="Q22" s="14">
        <v>16001</v>
      </c>
      <c r="R22" s="14">
        <v>14571</v>
      </c>
      <c r="S22" s="14">
        <v>14476</v>
      </c>
      <c r="T22" s="14">
        <v>14579</v>
      </c>
      <c r="U22" s="14">
        <v>16569</v>
      </c>
      <c r="V22" s="14">
        <v>18422</v>
      </c>
      <c r="W22" s="14">
        <v>25508</v>
      </c>
      <c r="X22" s="14">
        <v>33953</v>
      </c>
      <c r="Y22" s="14">
        <v>40563</v>
      </c>
      <c r="Z22" s="14">
        <v>41317</v>
      </c>
      <c r="AA22" s="14">
        <v>42639</v>
      </c>
      <c r="AB22" s="14">
        <v>43848</v>
      </c>
      <c r="AC22" s="14">
        <v>44605</v>
      </c>
      <c r="AD22" s="14">
        <v>45113</v>
      </c>
      <c r="AE22" s="14">
        <v>45991</v>
      </c>
      <c r="AF22" s="14">
        <v>46876</v>
      </c>
      <c r="AG22" s="14">
        <v>47499</v>
      </c>
      <c r="AH22" s="14">
        <v>48041</v>
      </c>
      <c r="AI22" s="14">
        <v>47798</v>
      </c>
      <c r="AJ22" s="14">
        <v>48380</v>
      </c>
      <c r="AK22" s="14">
        <v>48570</v>
      </c>
      <c r="AL22" s="14">
        <v>48572</v>
      </c>
      <c r="AM22" s="14">
        <v>48804</v>
      </c>
      <c r="AN22" s="1">
        <v>53600</v>
      </c>
      <c r="AO22" s="1">
        <v>60350</v>
      </c>
      <c r="AP22" s="1">
        <v>65750</v>
      </c>
    </row>
    <row r="23" spans="1:42" x14ac:dyDescent="0.2">
      <c r="A23" s="16">
        <v>24037</v>
      </c>
      <c r="B23" s="20" t="s">
        <v>17</v>
      </c>
      <c r="C23" s="16" t="s">
        <v>34</v>
      </c>
      <c r="D23" s="14">
        <v>15544</v>
      </c>
      <c r="E23" s="14">
        <v>13699</v>
      </c>
      <c r="F23" s="14">
        <v>12794</v>
      </c>
      <c r="G23" s="14">
        <v>12974</v>
      </c>
      <c r="H23" s="14">
        <v>13459</v>
      </c>
      <c r="I23" s="14">
        <v>13224</v>
      </c>
      <c r="J23" s="14">
        <v>13698</v>
      </c>
      <c r="K23" s="14">
        <v>15213</v>
      </c>
      <c r="L23" s="14">
        <v>14944</v>
      </c>
      <c r="M23" s="14">
        <v>16934</v>
      </c>
      <c r="N23" s="14">
        <v>15819</v>
      </c>
      <c r="O23" s="14">
        <v>17182</v>
      </c>
      <c r="P23" s="14">
        <v>17030</v>
      </c>
      <c r="Q23" s="14">
        <v>16112</v>
      </c>
      <c r="R23" s="14">
        <v>15189</v>
      </c>
      <c r="S23" s="14">
        <v>14626</v>
      </c>
      <c r="T23" s="14">
        <v>29111</v>
      </c>
      <c r="U23" s="14">
        <v>38915</v>
      </c>
      <c r="V23" s="14">
        <v>47388</v>
      </c>
      <c r="W23" s="14">
        <v>59895</v>
      </c>
      <c r="X23" s="14">
        <v>75974</v>
      </c>
      <c r="Y23" s="14">
        <v>86211</v>
      </c>
      <c r="Z23" s="14">
        <v>87417</v>
      </c>
      <c r="AA23" s="14">
        <v>89724</v>
      </c>
      <c r="AB23" s="14">
        <v>92154</v>
      </c>
      <c r="AC23" s="14">
        <v>94606</v>
      </c>
      <c r="AD23" s="14">
        <v>96519</v>
      </c>
      <c r="AE23" s="14">
        <v>98315</v>
      </c>
      <c r="AF23" s="14">
        <v>100005</v>
      </c>
      <c r="AG23" s="14">
        <v>101258</v>
      </c>
      <c r="AH23" s="14">
        <v>102570</v>
      </c>
      <c r="AI23" s="14">
        <v>105151</v>
      </c>
      <c r="AJ23" s="14">
        <v>107757</v>
      </c>
      <c r="AK23" s="14">
        <v>108999</v>
      </c>
      <c r="AL23" s="14">
        <v>109484</v>
      </c>
      <c r="AM23" s="14">
        <v>110382</v>
      </c>
      <c r="AN23" s="1">
        <v>125150</v>
      </c>
      <c r="AO23" s="1">
        <v>148750</v>
      </c>
      <c r="AP23" s="1">
        <v>163350</v>
      </c>
    </row>
    <row r="24" spans="1:42" x14ac:dyDescent="0.2">
      <c r="A24" s="16">
        <v>24039</v>
      </c>
      <c r="B24" s="20" t="s">
        <v>17</v>
      </c>
      <c r="C24" s="16" t="s">
        <v>35</v>
      </c>
      <c r="D24" s="14">
        <v>15610</v>
      </c>
      <c r="E24" s="14">
        <v>17358</v>
      </c>
      <c r="F24" s="14">
        <v>17195</v>
      </c>
      <c r="G24" s="14">
        <v>19579</v>
      </c>
      <c r="H24" s="14">
        <v>20166</v>
      </c>
      <c r="I24" s="14">
        <v>19508</v>
      </c>
      <c r="J24" s="14">
        <v>22456</v>
      </c>
      <c r="K24" s="14">
        <v>24992</v>
      </c>
      <c r="L24" s="14">
        <v>18190</v>
      </c>
      <c r="M24" s="14">
        <v>21668</v>
      </c>
      <c r="N24" s="14">
        <v>24155</v>
      </c>
      <c r="O24" s="14">
        <v>25923</v>
      </c>
      <c r="P24" s="14">
        <v>26455</v>
      </c>
      <c r="Q24" s="14">
        <v>24602</v>
      </c>
      <c r="R24" s="14">
        <v>23382</v>
      </c>
      <c r="S24" s="14">
        <v>20965</v>
      </c>
      <c r="T24" s="14">
        <v>20745</v>
      </c>
      <c r="U24" s="14">
        <v>19623</v>
      </c>
      <c r="V24" s="14">
        <v>18924</v>
      </c>
      <c r="W24" s="14">
        <v>19188</v>
      </c>
      <c r="X24" s="14">
        <v>23440</v>
      </c>
      <c r="Y24" s="14">
        <v>24747</v>
      </c>
      <c r="Z24" s="14">
        <v>25118</v>
      </c>
      <c r="AA24" s="14">
        <v>25359</v>
      </c>
      <c r="AB24" s="14">
        <v>25404</v>
      </c>
      <c r="AC24" s="14">
        <v>25612</v>
      </c>
      <c r="AD24" s="14">
        <v>25546</v>
      </c>
      <c r="AE24" s="14">
        <v>25843</v>
      </c>
      <c r="AF24" s="14">
        <v>26209</v>
      </c>
      <c r="AG24" s="14">
        <v>26123</v>
      </c>
      <c r="AH24" s="14">
        <v>26048</v>
      </c>
      <c r="AI24" s="14">
        <v>26470</v>
      </c>
      <c r="AJ24" s="14">
        <v>26352</v>
      </c>
      <c r="AK24" s="14">
        <v>26153</v>
      </c>
      <c r="AL24" s="14">
        <v>26139</v>
      </c>
      <c r="AM24" s="14">
        <v>25859</v>
      </c>
      <c r="AN24" s="1">
        <v>27750</v>
      </c>
      <c r="AO24" s="1">
        <v>28950</v>
      </c>
      <c r="AP24" s="1">
        <v>29550</v>
      </c>
    </row>
    <row r="25" spans="1:42" x14ac:dyDescent="0.2">
      <c r="A25" s="16">
        <v>24041</v>
      </c>
      <c r="B25" s="20" t="s">
        <v>17</v>
      </c>
      <c r="C25" s="16" t="s">
        <v>36</v>
      </c>
      <c r="D25" s="14">
        <v>13084</v>
      </c>
      <c r="E25" s="14">
        <v>13436</v>
      </c>
      <c r="F25" s="14">
        <v>14230</v>
      </c>
      <c r="G25" s="14">
        <v>14389</v>
      </c>
      <c r="H25" s="14">
        <v>12947</v>
      </c>
      <c r="I25" s="14">
        <v>12090</v>
      </c>
      <c r="J25" s="14">
        <v>13811</v>
      </c>
      <c r="K25" s="14">
        <v>14795</v>
      </c>
      <c r="L25" s="14">
        <v>16137</v>
      </c>
      <c r="M25" s="14">
        <v>19065</v>
      </c>
      <c r="N25" s="14">
        <v>19736</v>
      </c>
      <c r="O25" s="14">
        <v>20342</v>
      </c>
      <c r="P25" s="14">
        <v>19620</v>
      </c>
      <c r="Q25" s="14">
        <v>18306</v>
      </c>
      <c r="R25" s="14">
        <v>18583</v>
      </c>
      <c r="S25" s="14">
        <v>18784</v>
      </c>
      <c r="T25" s="14">
        <v>19428</v>
      </c>
      <c r="U25" s="14">
        <v>21578</v>
      </c>
      <c r="V25" s="14">
        <v>23682</v>
      </c>
      <c r="W25" s="14">
        <v>25604</v>
      </c>
      <c r="X25" s="14">
        <v>30549</v>
      </c>
      <c r="Y25" s="14">
        <v>33812</v>
      </c>
      <c r="Z25" s="14">
        <v>34082</v>
      </c>
      <c r="AA25" s="14">
        <v>34346</v>
      </c>
      <c r="AB25" s="14">
        <v>34569</v>
      </c>
      <c r="AC25" s="14">
        <v>35204</v>
      </c>
      <c r="AD25" s="14">
        <v>35663</v>
      </c>
      <c r="AE25" s="14">
        <v>36071</v>
      </c>
      <c r="AF25" s="14">
        <v>36099</v>
      </c>
      <c r="AG25" s="14">
        <v>36096</v>
      </c>
      <c r="AH25" s="14">
        <v>36137</v>
      </c>
      <c r="AI25" s="14">
        <v>37782</v>
      </c>
      <c r="AJ25" s="14">
        <v>37954</v>
      </c>
      <c r="AK25" s="14">
        <v>38062</v>
      </c>
      <c r="AL25" s="14">
        <v>37949</v>
      </c>
      <c r="AM25" s="14">
        <v>37643</v>
      </c>
      <c r="AN25" s="1">
        <v>40850</v>
      </c>
      <c r="AO25" s="1">
        <v>42900</v>
      </c>
      <c r="AP25" s="1">
        <v>44000</v>
      </c>
    </row>
    <row r="26" spans="1:42" x14ac:dyDescent="0.2">
      <c r="A26" s="16">
        <v>24043</v>
      </c>
      <c r="B26" s="20" t="s">
        <v>17</v>
      </c>
      <c r="C26" s="16" t="s">
        <v>37</v>
      </c>
      <c r="D26" s="14">
        <v>15822</v>
      </c>
      <c r="E26" s="14">
        <v>18650</v>
      </c>
      <c r="F26" s="14">
        <v>18730</v>
      </c>
      <c r="G26" s="14">
        <v>23075</v>
      </c>
      <c r="H26" s="14">
        <v>25268</v>
      </c>
      <c r="I26" s="14">
        <v>28850</v>
      </c>
      <c r="J26" s="14">
        <v>30848</v>
      </c>
      <c r="K26" s="14">
        <v>31417</v>
      </c>
      <c r="L26" s="14">
        <v>34712</v>
      </c>
      <c r="M26" s="14">
        <v>38561</v>
      </c>
      <c r="N26" s="14">
        <v>39782</v>
      </c>
      <c r="O26" s="14">
        <v>45133</v>
      </c>
      <c r="P26" s="14">
        <v>49617</v>
      </c>
      <c r="Q26" s="14">
        <v>59694</v>
      </c>
      <c r="R26" s="14">
        <v>65882</v>
      </c>
      <c r="S26" s="14">
        <v>68838</v>
      </c>
      <c r="T26" s="14">
        <v>78886</v>
      </c>
      <c r="U26" s="14">
        <v>91219</v>
      </c>
      <c r="V26" s="14">
        <v>103829</v>
      </c>
      <c r="W26" s="14">
        <v>113086</v>
      </c>
      <c r="X26" s="14">
        <v>121393</v>
      </c>
      <c r="Y26" s="14">
        <v>131923</v>
      </c>
      <c r="Z26" s="14">
        <v>132993</v>
      </c>
      <c r="AA26" s="14">
        <v>134585</v>
      </c>
      <c r="AB26" s="14">
        <v>136452</v>
      </c>
      <c r="AC26" s="14">
        <v>138792</v>
      </c>
      <c r="AD26" s="14">
        <v>141237</v>
      </c>
      <c r="AE26" s="14">
        <v>143258</v>
      </c>
      <c r="AF26" s="14">
        <v>145040</v>
      </c>
      <c r="AG26" s="14">
        <v>145458</v>
      </c>
      <c r="AH26" s="14">
        <v>145640</v>
      </c>
      <c r="AI26" s="14">
        <v>147430</v>
      </c>
      <c r="AJ26" s="14">
        <v>148814</v>
      </c>
      <c r="AK26" s="14">
        <v>149162</v>
      </c>
      <c r="AL26" s="14">
        <v>149266</v>
      </c>
      <c r="AM26" s="14">
        <v>149573</v>
      </c>
      <c r="AN26" s="1">
        <v>161300</v>
      </c>
      <c r="AO26" s="1">
        <v>179900</v>
      </c>
      <c r="AP26" s="1">
        <v>194450</v>
      </c>
    </row>
    <row r="27" spans="1:42" x14ac:dyDescent="0.2">
      <c r="A27" s="16">
        <v>24045</v>
      </c>
      <c r="B27" s="20" t="s">
        <v>17</v>
      </c>
      <c r="C27" s="16" t="s">
        <v>38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15802</v>
      </c>
      <c r="M27" s="14">
        <v>18016</v>
      </c>
      <c r="N27" s="14">
        <v>19930</v>
      </c>
      <c r="O27" s="14">
        <v>22852</v>
      </c>
      <c r="P27" s="14">
        <v>26815</v>
      </c>
      <c r="Q27" s="14">
        <v>28165</v>
      </c>
      <c r="R27" s="14">
        <v>31229</v>
      </c>
      <c r="S27" s="14">
        <v>34530</v>
      </c>
      <c r="T27" s="14">
        <v>39641</v>
      </c>
      <c r="U27" s="14">
        <v>49050</v>
      </c>
      <c r="V27" s="14">
        <v>54236</v>
      </c>
      <c r="W27" s="14">
        <v>64540</v>
      </c>
      <c r="X27" s="14">
        <v>74339</v>
      </c>
      <c r="Y27" s="14">
        <v>84644</v>
      </c>
      <c r="Z27" s="14">
        <v>85320</v>
      </c>
      <c r="AA27" s="14">
        <v>86035</v>
      </c>
      <c r="AB27" s="14">
        <v>87427</v>
      </c>
      <c r="AC27" s="14">
        <v>88739</v>
      </c>
      <c r="AD27" s="14">
        <v>90568</v>
      </c>
      <c r="AE27" s="14">
        <v>92307</v>
      </c>
      <c r="AF27" s="14">
        <v>93390</v>
      </c>
      <c r="AG27" s="14">
        <v>93898</v>
      </c>
      <c r="AH27" s="14">
        <v>94370</v>
      </c>
      <c r="AI27" s="14">
        <v>98733</v>
      </c>
      <c r="AJ27" s="14">
        <v>100010</v>
      </c>
      <c r="AK27" s="14">
        <v>100472</v>
      </c>
      <c r="AL27" s="14">
        <v>100961</v>
      </c>
      <c r="AM27" s="14">
        <v>101539</v>
      </c>
      <c r="AN27" s="1">
        <v>109200</v>
      </c>
      <c r="AO27" s="1">
        <v>119200</v>
      </c>
      <c r="AP27" s="1">
        <v>127650</v>
      </c>
    </row>
    <row r="28" spans="1:42" x14ac:dyDescent="0.2">
      <c r="A28" s="16">
        <v>24047</v>
      </c>
      <c r="B28" s="20" t="s">
        <v>17</v>
      </c>
      <c r="C28" s="16" t="s">
        <v>39</v>
      </c>
      <c r="D28" s="14">
        <v>3036.5176185135351</v>
      </c>
      <c r="E28" s="14">
        <v>4270.4289875486738</v>
      </c>
      <c r="F28" s="14">
        <v>4427.211383487388</v>
      </c>
      <c r="G28" s="14">
        <v>4544.6025285330152</v>
      </c>
      <c r="H28" s="14">
        <v>4766.8630964860677</v>
      </c>
      <c r="I28" s="14">
        <v>4793.9934944521674</v>
      </c>
      <c r="J28" s="14">
        <v>4919.7324542565939</v>
      </c>
      <c r="K28" s="14">
        <v>5389.8187728615248</v>
      </c>
      <c r="L28" s="14">
        <v>4283.2115788980873</v>
      </c>
      <c r="M28" s="14">
        <v>5097.1235178810966</v>
      </c>
      <c r="N28" s="14">
        <v>5151.384313813297</v>
      </c>
      <c r="O28" s="14">
        <v>5443.0360919488749</v>
      </c>
      <c r="P28" s="14">
        <v>5697.644442092278</v>
      </c>
      <c r="Q28" s="14">
        <v>5819.7312329397291</v>
      </c>
      <c r="R28" s="14">
        <v>5641.0358232591652</v>
      </c>
      <c r="S28" s="14">
        <v>5542.1663922096268</v>
      </c>
      <c r="T28" s="14">
        <v>6038.6005011470197</v>
      </c>
      <c r="U28" s="14">
        <v>6191.2089897063343</v>
      </c>
      <c r="V28" s="14">
        <v>6376.1652604559986</v>
      </c>
      <c r="W28" s="14">
        <v>8057.9890651430051</v>
      </c>
      <c r="X28" s="14">
        <v>9137.7267303515546</v>
      </c>
      <c r="Y28" s="14">
        <v>12141.635697463527</v>
      </c>
      <c r="Z28" s="14">
        <v>12409.287508167556</v>
      </c>
      <c r="AA28" s="14">
        <v>12569.722073063245</v>
      </c>
      <c r="AB28" s="14">
        <v>12701.721893936772</v>
      </c>
      <c r="AC28" s="14">
        <v>12751.287044067147</v>
      </c>
      <c r="AD28" s="14">
        <v>12729.63489953651</v>
      </c>
      <c r="AE28" s="14">
        <v>12789.373948904173</v>
      </c>
      <c r="AF28" s="14">
        <v>12827.199984529985</v>
      </c>
      <c r="AG28" s="14">
        <v>12802.939147887222</v>
      </c>
      <c r="AH28" s="14">
        <v>12771.113104119297</v>
      </c>
      <c r="AI28" s="14">
        <v>13422.76439372813</v>
      </c>
      <c r="AJ28" s="14">
        <v>13423.80787057298</v>
      </c>
      <c r="AK28" s="14">
        <v>13457.720868030605</v>
      </c>
      <c r="AL28" s="14">
        <v>13459.546952509092</v>
      </c>
      <c r="AM28" s="14">
        <v>13480.416489406092</v>
      </c>
      <c r="AN28" s="1">
        <v>14634.762749021418</v>
      </c>
      <c r="AO28" s="1">
        <v>15769.543817795806</v>
      </c>
      <c r="AP28" s="1">
        <v>16460.847227508941</v>
      </c>
    </row>
    <row r="29" spans="1:42" x14ac:dyDescent="0.2">
      <c r="A29" s="16">
        <v>24510</v>
      </c>
      <c r="B29" s="20" t="s">
        <v>17</v>
      </c>
      <c r="C29" s="16" t="s">
        <v>20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212418</v>
      </c>
      <c r="L29" s="14">
        <v>267354</v>
      </c>
      <c r="M29" s="14">
        <v>332313</v>
      </c>
      <c r="N29" s="14">
        <v>434439</v>
      </c>
      <c r="O29" s="14">
        <v>508957</v>
      </c>
      <c r="P29" s="14">
        <v>558485</v>
      </c>
      <c r="Q29" s="14">
        <v>733826</v>
      </c>
      <c r="R29" s="14">
        <v>804874</v>
      </c>
      <c r="S29" s="14">
        <v>859100</v>
      </c>
      <c r="T29" s="14">
        <v>949708</v>
      </c>
      <c r="U29" s="14">
        <v>939024</v>
      </c>
      <c r="V29" s="14">
        <v>905759</v>
      </c>
      <c r="W29" s="14">
        <v>786775</v>
      </c>
      <c r="X29" s="14">
        <v>736014</v>
      </c>
      <c r="Y29" s="14">
        <v>651154</v>
      </c>
      <c r="Z29" s="14">
        <v>645253</v>
      </c>
      <c r="AA29" s="14">
        <v>642514</v>
      </c>
      <c r="AB29" s="14">
        <v>642324</v>
      </c>
      <c r="AC29" s="14">
        <v>641004</v>
      </c>
      <c r="AD29" s="14">
        <v>640064</v>
      </c>
      <c r="AE29" s="14">
        <v>640961</v>
      </c>
      <c r="AF29" s="14">
        <v>640150</v>
      </c>
      <c r="AG29" s="14">
        <v>637901</v>
      </c>
      <c r="AH29" s="14">
        <v>636128</v>
      </c>
      <c r="AI29" s="14">
        <v>620961</v>
      </c>
      <c r="AJ29" s="14">
        <v>620889</v>
      </c>
      <c r="AK29" s="14">
        <v>622950</v>
      </c>
      <c r="AL29" s="14">
        <v>623404</v>
      </c>
      <c r="AM29" s="14">
        <v>622793</v>
      </c>
      <c r="AN29" s="1">
        <v>634100</v>
      </c>
      <c r="AO29" s="1">
        <v>651100</v>
      </c>
      <c r="AP29" s="1">
        <v>659100</v>
      </c>
    </row>
    <row r="30" spans="1:42" x14ac:dyDescent="0.2">
      <c r="A30" s="16">
        <v>36003</v>
      </c>
      <c r="B30" s="20" t="s">
        <v>40</v>
      </c>
      <c r="C30" s="16" t="s">
        <v>18</v>
      </c>
      <c r="D30" s="14">
        <v>0</v>
      </c>
      <c r="E30" s="14">
        <v>0</v>
      </c>
      <c r="F30" s="14">
        <v>187.50267728138016</v>
      </c>
      <c r="G30" s="14">
        <v>900.82388209849478</v>
      </c>
      <c r="H30" s="14">
        <v>2536.9826715991476</v>
      </c>
      <c r="I30" s="14">
        <v>3956.1906290445686</v>
      </c>
      <c r="J30" s="14">
        <v>3650.4125760321426</v>
      </c>
      <c r="K30" s="14">
        <v>4043.6661314219787</v>
      </c>
      <c r="L30" s="14">
        <v>3940.6458653770596</v>
      </c>
      <c r="M30" s="14">
        <v>4036.8109871959341</v>
      </c>
      <c r="N30" s="14">
        <v>4174.879384988094</v>
      </c>
      <c r="O30" s="14">
        <v>4006.9766271135727</v>
      </c>
      <c r="P30" s="14">
        <v>3998.3835589992354</v>
      </c>
      <c r="Q30" s="14">
        <v>3557.1439940270893</v>
      </c>
      <c r="R30" s="14">
        <v>3671.3642140187849</v>
      </c>
      <c r="S30" s="14">
        <v>3831.2532117417331</v>
      </c>
      <c r="T30" s="14">
        <v>4227.4033069453908</v>
      </c>
      <c r="U30" s="14">
        <v>4246.1342644081033</v>
      </c>
      <c r="V30" s="14">
        <v>4485.5815556840162</v>
      </c>
      <c r="W30" s="14">
        <v>4995.7587682251142</v>
      </c>
      <c r="X30" s="14">
        <v>4872.9454801190814</v>
      </c>
      <c r="Y30" s="14">
        <v>4820.5181094889122</v>
      </c>
      <c r="Z30" s="14">
        <v>4837.124937754822</v>
      </c>
      <c r="AA30" s="14">
        <v>4831.9111660899434</v>
      </c>
      <c r="AB30" s="14">
        <v>4847.0697244489429</v>
      </c>
      <c r="AC30" s="14">
        <v>4861.7455261723053</v>
      </c>
      <c r="AD30" s="14">
        <v>4807.3871289995877</v>
      </c>
      <c r="AE30" s="14">
        <v>4768.3803928401248</v>
      </c>
      <c r="AF30" s="14">
        <v>4745.2080743295519</v>
      </c>
      <c r="AG30" s="14">
        <v>4760.0769787071695</v>
      </c>
      <c r="AH30" s="14">
        <v>4744.91842034817</v>
      </c>
      <c r="AI30" s="14">
        <v>4725.801257576948</v>
      </c>
      <c r="AJ30" s="14">
        <v>4717.6909460982479</v>
      </c>
      <c r="AK30" s="14">
        <v>4662.3670356542571</v>
      </c>
      <c r="AL30" s="14">
        <v>4640.2567817420859</v>
      </c>
      <c r="AM30" s="14">
        <v>4608.9741517528128</v>
      </c>
      <c r="AN30" s="1">
        <v>4559.8295262449747</v>
      </c>
      <c r="AO30" s="1">
        <v>4397.6232966709695</v>
      </c>
      <c r="AP30" s="1">
        <v>4208.8654521369326</v>
      </c>
    </row>
    <row r="31" spans="1:42" x14ac:dyDescent="0.2">
      <c r="A31" s="16">
        <v>36007</v>
      </c>
      <c r="B31" s="20" t="s">
        <v>40</v>
      </c>
      <c r="C31" s="16" t="s">
        <v>41</v>
      </c>
      <c r="D31" s="14">
        <v>0</v>
      </c>
      <c r="E31" s="14">
        <v>0</v>
      </c>
      <c r="F31" s="14">
        <v>8039.7096825194221</v>
      </c>
      <c r="G31" s="14">
        <v>14183.709222186479</v>
      </c>
      <c r="H31" s="14">
        <v>17383.770788315982</v>
      </c>
      <c r="I31" s="14">
        <v>22089.918190420522</v>
      </c>
      <c r="J31" s="14">
        <v>30319.495555479149</v>
      </c>
      <c r="K31" s="14">
        <v>35507.234423190945</v>
      </c>
      <c r="L31" s="14">
        <v>43613.200015763105</v>
      </c>
      <c r="M31" s="14">
        <v>48933.450703580391</v>
      </c>
      <c r="N31" s="14">
        <v>62273.633190319255</v>
      </c>
      <c r="O31" s="14">
        <v>68381.043645330326</v>
      </c>
      <c r="P31" s="14">
        <v>77933.761423084026</v>
      </c>
      <c r="Q31" s="14">
        <v>112348.26777749465</v>
      </c>
      <c r="R31" s="14">
        <v>145389.20011603573</v>
      </c>
      <c r="S31" s="14">
        <v>163908.22142286735</v>
      </c>
      <c r="T31" s="14">
        <v>182646.77723763496</v>
      </c>
      <c r="U31" s="14">
        <v>210299.22518994621</v>
      </c>
      <c r="V31" s="14">
        <v>219351.56251267475</v>
      </c>
      <c r="W31" s="14">
        <v>211275.26374549931</v>
      </c>
      <c r="X31" s="14">
        <v>209803.78920582047</v>
      </c>
      <c r="Y31" s="14">
        <v>198308.88325875951</v>
      </c>
      <c r="Z31" s="14">
        <v>197614.67954447554</v>
      </c>
      <c r="AA31" s="14">
        <v>197320.9779730477</v>
      </c>
      <c r="AB31" s="14">
        <v>196051.2378460668</v>
      </c>
      <c r="AC31" s="14">
        <v>195061.35477199522</v>
      </c>
      <c r="AD31" s="14">
        <v>193669.98066088761</v>
      </c>
      <c r="AE31" s="14">
        <v>193209.15597305808</v>
      </c>
      <c r="AF31" s="14">
        <v>192458.58529052028</v>
      </c>
      <c r="AG31" s="14">
        <v>191834.59306300862</v>
      </c>
      <c r="AH31" s="14">
        <v>190992.05522174091</v>
      </c>
      <c r="AI31" s="14">
        <v>198372.17248627258</v>
      </c>
      <c r="AJ31" s="14">
        <v>197121.2213487096</v>
      </c>
      <c r="AK31" s="14">
        <v>196463.60671908161</v>
      </c>
      <c r="AL31" s="14">
        <v>196001.79313707221</v>
      </c>
      <c r="AM31" s="14">
        <v>195157.2775074447</v>
      </c>
      <c r="AN31" s="1">
        <v>197524.6901741054</v>
      </c>
      <c r="AO31" s="1">
        <v>195387.68985135946</v>
      </c>
      <c r="AP31" s="1">
        <v>190693.40917941363</v>
      </c>
    </row>
    <row r="32" spans="1:42" x14ac:dyDescent="0.2">
      <c r="A32" s="16">
        <v>36011</v>
      </c>
      <c r="B32" s="20" t="s">
        <v>40</v>
      </c>
      <c r="C32" s="17" t="s">
        <v>242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">
        <v>0</v>
      </c>
      <c r="AO32" s="1">
        <v>0</v>
      </c>
      <c r="AP32" s="1">
        <v>0</v>
      </c>
    </row>
    <row r="33" spans="1:42" x14ac:dyDescent="0.2">
      <c r="A33" s="16">
        <v>36015</v>
      </c>
      <c r="B33" s="20" t="s">
        <v>40</v>
      </c>
      <c r="C33" s="16" t="s">
        <v>42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19591.68143579645</v>
      </c>
      <c r="J33" s="14">
        <v>27235.763585813693</v>
      </c>
      <c r="K33" s="14">
        <v>25436.488964274216</v>
      </c>
      <c r="L33" s="14">
        <v>33340.445337465491</v>
      </c>
      <c r="M33" s="14">
        <v>40696.303349053356</v>
      </c>
      <c r="N33" s="14">
        <v>45610.288659980499</v>
      </c>
      <c r="O33" s="14">
        <v>51089.382281664264</v>
      </c>
      <c r="P33" s="14">
        <v>51655.435589596062</v>
      </c>
      <c r="Q33" s="14">
        <v>62248.853923344766</v>
      </c>
      <c r="R33" s="14">
        <v>70572.389042315204</v>
      </c>
      <c r="S33" s="14">
        <v>69663.301759793685</v>
      </c>
      <c r="T33" s="14">
        <v>82051.269729205975</v>
      </c>
      <c r="U33" s="14">
        <v>93276.891173148964</v>
      </c>
      <c r="V33" s="14">
        <v>95952.178176078727</v>
      </c>
      <c r="W33" s="14">
        <v>92284.644139211756</v>
      </c>
      <c r="X33" s="14">
        <v>89959.006091097966</v>
      </c>
      <c r="Y33" s="14">
        <v>86060.892743487493</v>
      </c>
      <c r="Z33" s="14">
        <v>85735.813715226162</v>
      </c>
      <c r="AA33" s="14">
        <v>85509.959390358548</v>
      </c>
      <c r="AB33" s="14">
        <v>84999.660915762273</v>
      </c>
      <c r="AC33" s="14">
        <v>84546.062271676681</v>
      </c>
      <c r="AD33" s="14">
        <v>83591.615124746604</v>
      </c>
      <c r="AE33" s="14">
        <v>83395.05571230952</v>
      </c>
      <c r="AF33" s="14">
        <v>83286.381037164014</v>
      </c>
      <c r="AG33" s="14">
        <v>83136.126486310663</v>
      </c>
      <c r="AH33" s="14">
        <v>83433.800596491827</v>
      </c>
      <c r="AI33" s="14">
        <v>83944.099071088101</v>
      </c>
      <c r="AJ33" s="14">
        <v>84079.2336671386</v>
      </c>
      <c r="AK33" s="14">
        <v>84323.042938334605</v>
      </c>
      <c r="AL33" s="14">
        <v>83618.075045651596</v>
      </c>
      <c r="AM33" s="14">
        <v>82942.402065399117</v>
      </c>
      <c r="AN33" s="1">
        <v>80819.938409948663</v>
      </c>
      <c r="AO33" s="1">
        <v>77220.444169694529</v>
      </c>
      <c r="AP33" s="1">
        <v>72713.752641269224</v>
      </c>
    </row>
    <row r="34" spans="1:42" x14ac:dyDescent="0.2">
      <c r="A34" s="16">
        <v>36017</v>
      </c>
      <c r="B34" s="20" t="s">
        <v>40</v>
      </c>
      <c r="C34" s="16" t="s">
        <v>43</v>
      </c>
      <c r="D34" s="14">
        <v>0</v>
      </c>
      <c r="E34" s="14">
        <v>16069.655941040599</v>
      </c>
      <c r="F34" s="14">
        <v>21680.600021405182</v>
      </c>
      <c r="G34" s="14">
        <v>31181.345819579925</v>
      </c>
      <c r="H34" s="14">
        <v>37197.852174580083</v>
      </c>
      <c r="I34" s="14">
        <v>40741.028007418463</v>
      </c>
      <c r="J34" s="14">
        <v>40267.539046390724</v>
      </c>
      <c r="K34" s="14">
        <v>40889.867364366</v>
      </c>
      <c r="L34" s="14">
        <v>40520.266276643924</v>
      </c>
      <c r="M34" s="14">
        <v>39847.991865733231</v>
      </c>
      <c r="N34" s="14">
        <v>37735.272134565152</v>
      </c>
      <c r="O34" s="14">
        <v>36528.574529245518</v>
      </c>
      <c r="P34" s="14">
        <v>35536.645123548165</v>
      </c>
      <c r="Q34" s="14">
        <v>34931.298477170923</v>
      </c>
      <c r="R34" s="14">
        <v>34627.626232123599</v>
      </c>
      <c r="S34" s="14">
        <v>36414.69743735277</v>
      </c>
      <c r="T34" s="14">
        <v>39095.803706125873</v>
      </c>
      <c r="U34" s="14">
        <v>43196.377936123492</v>
      </c>
      <c r="V34" s="14">
        <v>46318.008744586965</v>
      </c>
      <c r="W34" s="14">
        <v>49290.800196102893</v>
      </c>
      <c r="X34" s="14">
        <v>51712.186781611839</v>
      </c>
      <c r="Y34" s="14">
        <v>51345.582459465892</v>
      </c>
      <c r="Z34" s="14">
        <v>50978.978137319944</v>
      </c>
      <c r="AA34" s="14">
        <v>51011.942558657312</v>
      </c>
      <c r="AB34" s="14">
        <v>51145.79808772423</v>
      </c>
      <c r="AC34" s="14">
        <v>50969.987840591566</v>
      </c>
      <c r="AD34" s="14">
        <v>50761.213172121526</v>
      </c>
      <c r="AE34" s="14">
        <v>50900.063310481986</v>
      </c>
      <c r="AF34" s="14">
        <v>50922.03959137357</v>
      </c>
      <c r="AG34" s="14">
        <v>50716.261688479659</v>
      </c>
      <c r="AH34" s="14">
        <v>50077.950620765048</v>
      </c>
      <c r="AI34" s="14">
        <v>50422.578662019412</v>
      </c>
      <c r="AJ34" s="14">
        <v>50159.862213179127</v>
      </c>
      <c r="AK34" s="14">
        <v>49795.255734750594</v>
      </c>
      <c r="AL34" s="14">
        <v>49464.612599518143</v>
      </c>
      <c r="AM34" s="14">
        <v>49372.711788516979</v>
      </c>
      <c r="AN34" s="1">
        <v>48102.083184240008</v>
      </c>
      <c r="AO34" s="1">
        <v>44449.025946943715</v>
      </c>
      <c r="AP34" s="1">
        <v>39716.134180383735</v>
      </c>
    </row>
    <row r="35" spans="1:42" x14ac:dyDescent="0.2">
      <c r="A35" s="16">
        <v>36023</v>
      </c>
      <c r="B35" s="20" t="s">
        <v>40</v>
      </c>
      <c r="C35" s="16" t="s">
        <v>44</v>
      </c>
      <c r="D35" s="14">
        <v>0</v>
      </c>
      <c r="E35" s="14">
        <v>0</v>
      </c>
      <c r="F35" s="14">
        <v>8462.2421075479215</v>
      </c>
      <c r="G35" s="14">
        <v>15749.941421726637</v>
      </c>
      <c r="H35" s="14">
        <v>22699.876195813802</v>
      </c>
      <c r="I35" s="14">
        <v>23478.452084838395</v>
      </c>
      <c r="J35" s="14">
        <v>23987.007169213524</v>
      </c>
      <c r="K35" s="14">
        <v>25088.081404427223</v>
      </c>
      <c r="L35" s="14">
        <v>24018.493694137313</v>
      </c>
      <c r="M35" s="14">
        <v>24640.591095661865</v>
      </c>
      <c r="N35" s="14">
        <v>27342.707416394271</v>
      </c>
      <c r="O35" s="14">
        <v>26311.285190860468</v>
      </c>
      <c r="P35" s="14">
        <v>27907.556590784661</v>
      </c>
      <c r="Q35" s="14">
        <v>28266.31214749207</v>
      </c>
      <c r="R35" s="14">
        <v>30254.733903285269</v>
      </c>
      <c r="S35" s="14">
        <v>32123.88851921563</v>
      </c>
      <c r="T35" s="14">
        <v>35453.827064186007</v>
      </c>
      <c r="U35" s="14">
        <v>39227.439369446125</v>
      </c>
      <c r="V35" s="14">
        <v>43789.168934919871</v>
      </c>
      <c r="W35" s="14">
        <v>46580.974144829124</v>
      </c>
      <c r="X35" s="14">
        <v>46717.41575283221</v>
      </c>
      <c r="Y35" s="14">
        <v>46370.109841551632</v>
      </c>
      <c r="Z35" s="14">
        <v>46450.257359539457</v>
      </c>
      <c r="AA35" s="14">
        <v>46289.962323563806</v>
      </c>
      <c r="AB35" s="14">
        <v>46671.617171124883</v>
      </c>
      <c r="AC35" s="14">
        <v>46642.993057557804</v>
      </c>
      <c r="AD35" s="14">
        <v>46199.319297268055</v>
      </c>
      <c r="AE35" s="14">
        <v>46155.428989798529</v>
      </c>
      <c r="AF35" s="14">
        <v>46201.227571505857</v>
      </c>
      <c r="AG35" s="14">
        <v>46004.675325011907</v>
      </c>
      <c r="AH35" s="14">
        <v>45713.663503746582</v>
      </c>
      <c r="AI35" s="14">
        <v>47073.308898182913</v>
      </c>
      <c r="AJ35" s="14">
        <v>47248.870128061004</v>
      </c>
      <c r="AK35" s="14">
        <v>46946.408661368856</v>
      </c>
      <c r="AL35" s="14">
        <v>46894.88525694811</v>
      </c>
      <c r="AM35" s="14">
        <v>46775.618117085272</v>
      </c>
      <c r="AN35" s="1">
        <v>46760.351923182832</v>
      </c>
      <c r="AO35" s="1">
        <v>45846.288563274058</v>
      </c>
      <c r="AP35" s="1">
        <v>44065.868699401646</v>
      </c>
    </row>
    <row r="36" spans="1:42" x14ac:dyDescent="0.2">
      <c r="A36" s="16">
        <v>36025</v>
      </c>
      <c r="B36" s="20" t="s">
        <v>40</v>
      </c>
      <c r="C36" s="16" t="s">
        <v>12</v>
      </c>
      <c r="D36" s="14">
        <v>0</v>
      </c>
      <c r="E36" s="14">
        <v>3258.4836423453817</v>
      </c>
      <c r="F36" s="14">
        <v>6468.2238356021007</v>
      </c>
      <c r="G36" s="14">
        <v>8470.2096792175071</v>
      </c>
      <c r="H36" s="14">
        <v>10520.938971921576</v>
      </c>
      <c r="I36" s="14">
        <v>11276.621725113135</v>
      </c>
      <c r="J36" s="14">
        <v>12690.500333318922</v>
      </c>
      <c r="K36" s="14">
        <v>13528.696506863183</v>
      </c>
      <c r="L36" s="14">
        <v>13690.218916588359</v>
      </c>
      <c r="M36" s="14">
        <v>13610.254173312187</v>
      </c>
      <c r="N36" s="14">
        <v>14494.326534234013</v>
      </c>
      <c r="O36" s="14">
        <v>14786.468644131424</v>
      </c>
      <c r="P36" s="14">
        <v>14519.494720364761</v>
      </c>
      <c r="Q36" s="14">
        <v>13627.139158944208</v>
      </c>
      <c r="R36" s="14">
        <v>13113.899312657699</v>
      </c>
      <c r="S36" s="14">
        <v>13058.465586243141</v>
      </c>
      <c r="T36" s="14">
        <v>14151.529467440541</v>
      </c>
      <c r="U36" s="14">
        <v>13871.174989022089</v>
      </c>
      <c r="V36" s="14">
        <v>14246.467688541336</v>
      </c>
      <c r="W36" s="14">
        <v>14917.406928938224</v>
      </c>
      <c r="X36" s="14">
        <v>15045.159367399359</v>
      </c>
      <c r="Y36" s="14">
        <v>15309.584614089492</v>
      </c>
      <c r="Z36" s="14">
        <v>15091.672724046059</v>
      </c>
      <c r="AA36" s="14">
        <v>14958.185762162726</v>
      </c>
      <c r="AB36" s="14">
        <v>14938.752099454174</v>
      </c>
      <c r="AC36" s="14">
        <v>14944.805207510937</v>
      </c>
      <c r="AD36" s="14">
        <v>14864.840464234765</v>
      </c>
      <c r="AE36" s="14">
        <v>14737.725195042762</v>
      </c>
      <c r="AF36" s="14">
        <v>14697.902115721958</v>
      </c>
      <c r="AG36" s="14">
        <v>14581.618724105214</v>
      </c>
      <c r="AH36" s="14">
        <v>14435.388376839224</v>
      </c>
      <c r="AI36" s="14">
        <v>15285.690766497009</v>
      </c>
      <c r="AJ36" s="14">
        <v>15172.59322122593</v>
      </c>
      <c r="AK36" s="14">
        <v>15026.362873959941</v>
      </c>
      <c r="AL36" s="14">
        <v>14936.840591646776</v>
      </c>
      <c r="AM36" s="14">
        <v>14839.990862738583</v>
      </c>
      <c r="AN36" s="1">
        <v>14883.318373039618</v>
      </c>
      <c r="AO36" s="1">
        <v>13783.245629881756</v>
      </c>
      <c r="AP36" s="1">
        <v>12158.145408958428</v>
      </c>
    </row>
    <row r="37" spans="1:42" x14ac:dyDescent="0.2">
      <c r="A37" s="16">
        <v>36043</v>
      </c>
      <c r="B37" s="20" t="s">
        <v>40</v>
      </c>
      <c r="C37" s="16" t="s">
        <v>45</v>
      </c>
      <c r="D37" s="14">
        <v>0</v>
      </c>
      <c r="E37" s="14">
        <v>956.79131894098941</v>
      </c>
      <c r="F37" s="14">
        <v>1454.417804411022</v>
      </c>
      <c r="G37" s="14">
        <v>2046.2522470931992</v>
      </c>
      <c r="H37" s="14">
        <v>2366.4141633050604</v>
      </c>
      <c r="I37" s="14">
        <v>2472.4311011481391</v>
      </c>
      <c r="J37" s="14">
        <v>2523.0315935723092</v>
      </c>
      <c r="K37" s="14">
        <v>2675.8886221861321</v>
      </c>
      <c r="L37" s="14">
        <v>2634.1943442042866</v>
      </c>
      <c r="M37" s="14">
        <v>2814.9575114040599</v>
      </c>
      <c r="N37" s="14">
        <v>3008.8490984114078</v>
      </c>
      <c r="O37" s="14">
        <v>3367.8025264165049</v>
      </c>
      <c r="P37" s="14">
        <v>3717.9157119381093</v>
      </c>
      <c r="Q37" s="14">
        <v>4285.6703896465942</v>
      </c>
      <c r="R37" s="14">
        <v>4222.6011970031695</v>
      </c>
      <c r="S37" s="14">
        <v>3927.112793394489</v>
      </c>
      <c r="T37" s="14">
        <v>4051.1400759987132</v>
      </c>
      <c r="U37" s="14">
        <v>4378.5589076820979</v>
      </c>
      <c r="V37" s="14">
        <v>4461.8814916869569</v>
      </c>
      <c r="W37" s="14">
        <v>4401.2532615203181</v>
      </c>
      <c r="X37" s="14">
        <v>4340.7569752713425</v>
      </c>
      <c r="Y37" s="14">
        <v>4250.3753916714559</v>
      </c>
      <c r="Z37" s="14">
        <v>4218.9067673085756</v>
      </c>
      <c r="AA37" s="14">
        <v>4182.5562179921253</v>
      </c>
      <c r="AB37" s="14">
        <v>4172.5944522084883</v>
      </c>
      <c r="AC37" s="14">
        <v>4171.0111251965191</v>
      </c>
      <c r="AD37" s="14">
        <v>4150.5598179585886</v>
      </c>
      <c r="AE37" s="14">
        <v>4115.2648199834503</v>
      </c>
      <c r="AF37" s="14">
        <v>4122.1918756608138</v>
      </c>
      <c r="AG37" s="14">
        <v>4111.7683061653524</v>
      </c>
      <c r="AH37" s="14">
        <v>4095.9350360456642</v>
      </c>
      <c r="AI37" s="14">
        <v>4256.4448118840028</v>
      </c>
      <c r="AJ37" s="14">
        <v>4264.3614469438471</v>
      </c>
      <c r="AK37" s="14">
        <v>4259.9413257021006</v>
      </c>
      <c r="AL37" s="14">
        <v>4238.4344671228582</v>
      </c>
      <c r="AM37" s="14">
        <v>4205.3165437891766</v>
      </c>
      <c r="AN37" s="1">
        <v>4107.48012884127</v>
      </c>
      <c r="AO37" s="1">
        <v>3837.3909293829229</v>
      </c>
      <c r="AP37" s="1">
        <v>3453.6320448569809</v>
      </c>
    </row>
    <row r="38" spans="1:42" x14ac:dyDescent="0.2">
      <c r="A38" s="16">
        <v>36051</v>
      </c>
      <c r="B38" s="20" t="s">
        <v>40</v>
      </c>
      <c r="C38" s="16" t="s">
        <v>46</v>
      </c>
      <c r="D38" s="14">
        <v>0</v>
      </c>
      <c r="E38" s="14">
        <v>0</v>
      </c>
      <c r="F38" s="14">
        <v>0</v>
      </c>
      <c r="G38" s="14">
        <v>0</v>
      </c>
      <c r="H38" s="14">
        <v>117.18893744943838</v>
      </c>
      <c r="I38" s="14">
        <v>148.50947607101824</v>
      </c>
      <c r="J38" s="14">
        <v>172.74686495170377</v>
      </c>
      <c r="K38" s="14">
        <v>167.13021459033828</v>
      </c>
      <c r="L38" s="14">
        <v>161.90237674458274</v>
      </c>
      <c r="M38" s="14">
        <v>167.19783415827044</v>
      </c>
      <c r="N38" s="14">
        <v>159.75545546273651</v>
      </c>
      <c r="O38" s="14">
        <v>156.61959799988233</v>
      </c>
      <c r="P38" s="14">
        <v>160.75284408973593</v>
      </c>
      <c r="Q38" s="14">
        <v>155.65179293385322</v>
      </c>
      <c r="R38" s="14">
        <v>158.73693572075825</v>
      </c>
      <c r="S38" s="14">
        <v>162.75184756673059</v>
      </c>
      <c r="T38" s="14">
        <v>170.13505914032388</v>
      </c>
      <c r="U38" s="14">
        <v>186.17780163223011</v>
      </c>
      <c r="V38" s="14">
        <v>228.38931691388436</v>
      </c>
      <c r="W38" s="14">
        <v>240.92006809631377</v>
      </c>
      <c r="X38" s="14">
        <v>263.59798069156375</v>
      </c>
      <c r="Y38" s="14">
        <v>271.86447287127095</v>
      </c>
      <c r="Z38" s="14">
        <v>273.74514210438429</v>
      </c>
      <c r="AA38" s="14">
        <v>272.70971747042302</v>
      </c>
      <c r="AB38" s="14">
        <v>271.54327992359316</v>
      </c>
      <c r="AC38" s="14">
        <v>271.74191240439393</v>
      </c>
      <c r="AD38" s="14">
        <v>269.85701694828481</v>
      </c>
      <c r="AE38" s="14">
        <v>268.83004476031505</v>
      </c>
      <c r="AF38" s="14">
        <v>268.30599310884077</v>
      </c>
      <c r="AG38" s="14">
        <v>268.04819350609938</v>
      </c>
      <c r="AH38" s="14">
        <v>266.11680959703688</v>
      </c>
      <c r="AI38" s="14">
        <v>276.36540036175569</v>
      </c>
      <c r="AJ38" s="14">
        <v>274.26496753286284</v>
      </c>
      <c r="AK38" s="14">
        <v>274.12127595100696</v>
      </c>
      <c r="AL38" s="14">
        <v>273.56764073856237</v>
      </c>
      <c r="AM38" s="14">
        <v>272.95483840417711</v>
      </c>
      <c r="AN38" s="1">
        <v>272.92948106620258</v>
      </c>
      <c r="AO38" s="1">
        <v>269.52314533161973</v>
      </c>
      <c r="AP38" s="1">
        <v>263.39089576477147</v>
      </c>
    </row>
    <row r="39" spans="1:42" x14ac:dyDescent="0.2">
      <c r="A39" s="16">
        <v>36053</v>
      </c>
      <c r="B39" s="20" t="s">
        <v>40</v>
      </c>
      <c r="C39" s="16" t="s">
        <v>47</v>
      </c>
      <c r="D39" s="14">
        <v>0</v>
      </c>
      <c r="E39" s="14">
        <v>0</v>
      </c>
      <c r="F39" s="14">
        <v>6481.6612411819724</v>
      </c>
      <c r="G39" s="14">
        <v>8302.6306576514871</v>
      </c>
      <c r="H39" s="14">
        <v>10063.279173292311</v>
      </c>
      <c r="I39" s="14">
        <v>10313.327351941154</v>
      </c>
      <c r="J39" s="14">
        <v>11103.17025851853</v>
      </c>
      <c r="K39" s="14">
        <v>11225.100968313276</v>
      </c>
      <c r="L39" s="14">
        <v>11219.171990881396</v>
      </c>
      <c r="M39" s="14">
        <v>11371.263151090487</v>
      </c>
      <c r="N39" s="14">
        <v>11056.769565573384</v>
      </c>
      <c r="O39" s="14">
        <v>10451.756085894172</v>
      </c>
      <c r="P39" s="14">
        <v>10127.982361788043</v>
      </c>
      <c r="Q39" s="14">
        <v>10191.396642146408</v>
      </c>
      <c r="R39" s="14">
        <v>10257.130957152032</v>
      </c>
      <c r="S39" s="14">
        <v>10207.636884677209</v>
      </c>
      <c r="T39" s="14">
        <v>11913.120132038805</v>
      </c>
      <c r="U39" s="14">
        <v>14083.899216989226</v>
      </c>
      <c r="V39" s="14">
        <v>16205.184229464825</v>
      </c>
      <c r="W39" s="14">
        <v>16794.473029868179</v>
      </c>
      <c r="X39" s="14">
        <v>17817.866090936128</v>
      </c>
      <c r="Y39" s="14">
        <v>17900.613993354971</v>
      </c>
      <c r="Z39" s="14">
        <v>17896.489487315401</v>
      </c>
      <c r="AA39" s="14">
        <v>17909.894131943998</v>
      </c>
      <c r="AB39" s="14">
        <v>18006.820023873861</v>
      </c>
      <c r="AC39" s="14">
        <v>18007.335587128808</v>
      </c>
      <c r="AD39" s="14">
        <v>17927.938845867113</v>
      </c>
      <c r="AE39" s="14">
        <v>17978.979608106773</v>
      </c>
      <c r="AF39" s="14">
        <v>18068.429832839916</v>
      </c>
      <c r="AG39" s="14">
        <v>18079.256661193784</v>
      </c>
      <c r="AH39" s="14">
        <v>18019.966886874987</v>
      </c>
      <c r="AI39" s="14">
        <v>18931.998284874582</v>
      </c>
      <c r="AJ39" s="14">
        <v>18804.138597647954</v>
      </c>
      <c r="AK39" s="14">
        <v>18668.545461597139</v>
      </c>
      <c r="AL39" s="14">
        <v>18694.581405971916</v>
      </c>
      <c r="AM39" s="14">
        <v>18655.398598596013</v>
      </c>
      <c r="AN39" s="1">
        <v>19590.630343068184</v>
      </c>
      <c r="AO39" s="1">
        <v>20003.080947025039</v>
      </c>
      <c r="AP39" s="1">
        <v>20026.28129349761</v>
      </c>
    </row>
    <row r="40" spans="1:42" x14ac:dyDescent="0.2">
      <c r="A40" s="16">
        <v>36065</v>
      </c>
      <c r="B40" s="20" t="s">
        <v>40</v>
      </c>
      <c r="C40" s="16" t="s">
        <v>48</v>
      </c>
      <c r="D40" s="14">
        <v>0</v>
      </c>
      <c r="E40" s="14">
        <v>224.17448227262489</v>
      </c>
      <c r="F40" s="14">
        <v>340.34073613786234</v>
      </c>
      <c r="G40" s="14">
        <v>513.62323984441787</v>
      </c>
      <c r="H40" s="14">
        <v>718.36953556371839</v>
      </c>
      <c r="I40" s="14">
        <v>859.2112985298603</v>
      </c>
      <c r="J40" s="14">
        <v>1002.792546588021</v>
      </c>
      <c r="K40" s="14">
        <v>1059.5562891564689</v>
      </c>
      <c r="L40" s="14">
        <v>1107.9605735397124</v>
      </c>
      <c r="M40" s="14">
        <v>1163.0222095620163</v>
      </c>
      <c r="N40" s="14">
        <v>1238.0256855923981</v>
      </c>
      <c r="O40" s="14">
        <v>1337.5133096326977</v>
      </c>
      <c r="P40" s="14">
        <v>1552.6132475380105</v>
      </c>
      <c r="Q40" s="14">
        <v>1841.4274920186372</v>
      </c>
      <c r="R40" s="14">
        <v>2001.8686593563546</v>
      </c>
      <c r="S40" s="14">
        <v>2050.9477433762354</v>
      </c>
      <c r="T40" s="14">
        <v>2244.5145227273711</v>
      </c>
      <c r="U40" s="14">
        <v>2662.9507272605038</v>
      </c>
      <c r="V40" s="14">
        <v>2749.9293789321</v>
      </c>
      <c r="W40" s="14">
        <v>2552.8173835795283</v>
      </c>
      <c r="X40" s="14">
        <v>2526.3289799324348</v>
      </c>
      <c r="Y40" s="14">
        <v>2371.5581438697418</v>
      </c>
      <c r="Z40" s="14">
        <v>2353.7615624079872</v>
      </c>
      <c r="AA40" s="14">
        <v>2346.7718467687923</v>
      </c>
      <c r="AB40" s="14">
        <v>2342.7633354944414</v>
      </c>
      <c r="AC40" s="14">
        <v>2340.618076948118</v>
      </c>
      <c r="AD40" s="14">
        <v>2330.6773718531822</v>
      </c>
      <c r="AE40" s="14">
        <v>2324.4430289415659</v>
      </c>
      <c r="AF40" s="14">
        <v>2323.1740027592336</v>
      </c>
      <c r="AG40" s="14">
        <v>2318.732411121071</v>
      </c>
      <c r="AH40" s="14">
        <v>2315.5296307561371</v>
      </c>
      <c r="AI40" s="14">
        <v>2365.6058067764216</v>
      </c>
      <c r="AJ40" s="14">
        <v>2358.8477387736839</v>
      </c>
      <c r="AK40" s="14">
        <v>2356.5715489545801</v>
      </c>
      <c r="AL40" s="14">
        <v>2354.7586544083911</v>
      </c>
      <c r="AM40" s="14">
        <v>2345.3920325864151</v>
      </c>
      <c r="AN40" s="1">
        <v>2336.6901387647085</v>
      </c>
      <c r="AO40" s="1">
        <v>2284.9622143801189</v>
      </c>
      <c r="AP40" s="1">
        <v>2194.59949288897</v>
      </c>
    </row>
    <row r="41" spans="1:42" x14ac:dyDescent="0.2">
      <c r="A41" s="16">
        <v>36067</v>
      </c>
      <c r="B41" s="20" t="s">
        <v>40</v>
      </c>
      <c r="C41" s="16" t="s">
        <v>49</v>
      </c>
      <c r="D41" s="14">
        <v>0</v>
      </c>
      <c r="E41" s="14">
        <v>61.679021505396967</v>
      </c>
      <c r="F41" s="14">
        <v>208.21677472859847</v>
      </c>
      <c r="G41" s="14">
        <v>332.24785460694932</v>
      </c>
      <c r="H41" s="14">
        <v>472.51194274328077</v>
      </c>
      <c r="I41" s="14">
        <v>544.12627038880407</v>
      </c>
      <c r="J41" s="14">
        <v>688.18019707697397</v>
      </c>
      <c r="K41" s="14">
        <v>726.60739727701082</v>
      </c>
      <c r="L41" s="14">
        <v>834.74999967482097</v>
      </c>
      <c r="M41" s="14">
        <v>944.59923127250772</v>
      </c>
      <c r="N41" s="14">
        <v>1171.7812234476214</v>
      </c>
      <c r="O41" s="14">
        <v>1351.9628077050088</v>
      </c>
      <c r="P41" s="14">
        <v>1604.8564106895299</v>
      </c>
      <c r="Q41" s="14">
        <v>1934.7005621980616</v>
      </c>
      <c r="R41" s="14">
        <v>2336.4474857239265</v>
      </c>
      <c r="S41" s="14">
        <v>2364.506713226122</v>
      </c>
      <c r="T41" s="14">
        <v>2737.9700636272728</v>
      </c>
      <c r="U41" s="14">
        <v>3389.4457143914092</v>
      </c>
      <c r="V41" s="14">
        <v>3787.8034165485051</v>
      </c>
      <c r="W41" s="14">
        <v>3717.0864713930578</v>
      </c>
      <c r="X41" s="14">
        <v>3757.5728439140726</v>
      </c>
      <c r="Y41" s="14">
        <v>3672.3455443878443</v>
      </c>
      <c r="Z41" s="14">
        <v>3663.9005341687366</v>
      </c>
      <c r="AA41" s="14">
        <v>3662.1137815322463</v>
      </c>
      <c r="AB41" s="14">
        <v>3664.1969908842084</v>
      </c>
      <c r="AC41" s="14">
        <v>3657.1220914311989</v>
      </c>
      <c r="AD41" s="14">
        <v>3642.1229840970727</v>
      </c>
      <c r="AE41" s="14">
        <v>3632.5241963907251</v>
      </c>
      <c r="AF41" s="14">
        <v>3627.5725680079845</v>
      </c>
      <c r="AG41" s="14">
        <v>3637.9966271114558</v>
      </c>
      <c r="AH41" s="14">
        <v>3646.8582792009556</v>
      </c>
      <c r="AI41" s="14">
        <v>3741.9728108053419</v>
      </c>
      <c r="AJ41" s="14">
        <v>3746.4597232557217</v>
      </c>
      <c r="AK41" s="14">
        <v>3743.2227364165192</v>
      </c>
      <c r="AL41" s="14">
        <v>3756.5312392380915</v>
      </c>
      <c r="AM41" s="14">
        <v>3751.3472528891707</v>
      </c>
      <c r="AN41" s="1">
        <v>3784.9109604867426</v>
      </c>
      <c r="AO41" s="1">
        <v>3802.8986720065682</v>
      </c>
      <c r="AP41" s="1">
        <v>3764.8400396149555</v>
      </c>
    </row>
    <row r="42" spans="1:42" x14ac:dyDescent="0.2">
      <c r="A42" s="16">
        <v>36069</v>
      </c>
      <c r="B42" s="20" t="s">
        <v>40</v>
      </c>
      <c r="C42" s="16" t="s">
        <v>50</v>
      </c>
      <c r="D42" s="14">
        <v>9.7296858790685489E-2</v>
      </c>
      <c r="E42" s="14">
        <v>1.3773614856526992</v>
      </c>
      <c r="F42" s="14">
        <v>3.8042619243628768</v>
      </c>
      <c r="G42" s="14">
        <v>7.9889319394208709</v>
      </c>
      <c r="H42" s="14">
        <v>3.6464147413573365</v>
      </c>
      <c r="I42" s="14">
        <v>3.9372192132591715</v>
      </c>
      <c r="J42" s="14">
        <v>3.9759569393637419</v>
      </c>
      <c r="K42" s="14">
        <v>4.0333394588737832</v>
      </c>
      <c r="L42" s="14">
        <v>4.0826667035630146</v>
      </c>
      <c r="M42" s="14">
        <v>4.4838917966040466</v>
      </c>
      <c r="N42" s="14">
        <v>4.3854183246372873</v>
      </c>
      <c r="O42" s="14">
        <v>4.4896843537785616</v>
      </c>
      <c r="P42" s="14">
        <v>4.7323381941672382</v>
      </c>
      <c r="Q42" s="14">
        <v>4.7654643805089973</v>
      </c>
      <c r="R42" s="14">
        <v>4.9124505188123218</v>
      </c>
      <c r="S42" s="14">
        <v>5.0057649945455278</v>
      </c>
      <c r="T42" s="14">
        <v>5.4460898485145366</v>
      </c>
      <c r="U42" s="14">
        <v>6.1609276073320567</v>
      </c>
      <c r="V42" s="14">
        <v>7.1365209477086138</v>
      </c>
      <c r="W42" s="14">
        <v>8.0470385285777262</v>
      </c>
      <c r="X42" s="14">
        <v>8.6074684352120752</v>
      </c>
      <c r="Y42" s="14">
        <v>9.0711445352908484</v>
      </c>
      <c r="Z42" s="14">
        <v>9.1046327564560148</v>
      </c>
      <c r="AA42" s="14">
        <v>9.1721522510214584</v>
      </c>
      <c r="AB42" s="14">
        <v>9.23007782276661</v>
      </c>
      <c r="AC42" s="14">
        <v>9.2765992975744354</v>
      </c>
      <c r="AD42" s="14">
        <v>9.332533677790849</v>
      </c>
      <c r="AE42" s="14">
        <v>9.3466530359037296</v>
      </c>
      <c r="AF42" s="14">
        <v>9.3837616053029667</v>
      </c>
      <c r="AG42" s="14">
        <v>9.4666675798632163</v>
      </c>
      <c r="AH42" s="14">
        <v>9.5320148654882164</v>
      </c>
      <c r="AI42" s="14">
        <v>9.7686951312906753</v>
      </c>
      <c r="AJ42" s="14">
        <v>9.8439078658535202</v>
      </c>
      <c r="AK42" s="14">
        <v>9.8495194056163324</v>
      </c>
      <c r="AL42" s="14">
        <v>9.8972174936002304</v>
      </c>
      <c r="AM42" s="14">
        <v>9.9294385928834714</v>
      </c>
      <c r="AN42" s="1">
        <v>10.09117765024064</v>
      </c>
      <c r="AO42" s="1">
        <v>10.352838318858195</v>
      </c>
      <c r="AP42" s="1">
        <v>10.472671845405978</v>
      </c>
    </row>
    <row r="43" spans="1:42" x14ac:dyDescent="0.2">
      <c r="A43" s="16">
        <v>36077</v>
      </c>
      <c r="B43" s="20" t="s">
        <v>40</v>
      </c>
      <c r="C43" s="16" t="s">
        <v>51</v>
      </c>
      <c r="D43" s="14">
        <v>0</v>
      </c>
      <c r="E43" s="14">
        <v>21163.697546473079</v>
      </c>
      <c r="F43" s="14">
        <v>38476.024560663842</v>
      </c>
      <c r="G43" s="14">
        <v>44479.164932043124</v>
      </c>
      <c r="H43" s="14">
        <v>50940.424043359177</v>
      </c>
      <c r="I43" s="14">
        <v>49211.075380048067</v>
      </c>
      <c r="J43" s="14">
        <v>48229.392365897838</v>
      </c>
      <c r="K43" s="14">
        <v>49735.631253265718</v>
      </c>
      <c r="L43" s="14">
        <v>48555.628438277054</v>
      </c>
      <c r="M43" s="14">
        <v>50965.214018463987</v>
      </c>
      <c r="N43" s="14">
        <v>50433.716952216993</v>
      </c>
      <c r="O43" s="14">
        <v>48527.863666159676</v>
      </c>
      <c r="P43" s="14">
        <v>46819.338581936601</v>
      </c>
      <c r="Q43" s="14">
        <v>45811.873993677378</v>
      </c>
      <c r="R43" s="14">
        <v>46317.58948581537</v>
      </c>
      <c r="S43" s="14">
        <v>45694.865311182701</v>
      </c>
      <c r="T43" s="14">
        <v>50336.540249806159</v>
      </c>
      <c r="U43" s="14">
        <v>51505.635475748706</v>
      </c>
      <c r="V43" s="14">
        <v>55709.023654519231</v>
      </c>
      <c r="W43" s="14">
        <v>58578.711172651318</v>
      </c>
      <c r="X43" s="14">
        <v>60008.596936696398</v>
      </c>
      <c r="Y43" s="14">
        <v>61157.860182555101</v>
      </c>
      <c r="Z43" s="14">
        <v>61359.154780406112</v>
      </c>
      <c r="AA43" s="14">
        <v>61469.222269871439</v>
      </c>
      <c r="AB43" s="14">
        <v>61869.82826756507</v>
      </c>
      <c r="AC43" s="14">
        <v>62141.526394713714</v>
      </c>
      <c r="AD43" s="14">
        <v>62184.165151893976</v>
      </c>
      <c r="AE43" s="14">
        <v>62062.198474378347</v>
      </c>
      <c r="AF43" s="14">
        <v>61911.47542574114</v>
      </c>
      <c r="AG43" s="14">
        <v>61509.877829043318</v>
      </c>
      <c r="AH43" s="14">
        <v>61180.66695965152</v>
      </c>
      <c r="AI43" s="14">
        <v>61735.962401999124</v>
      </c>
      <c r="AJ43" s="14">
        <v>61494.012244976242</v>
      </c>
      <c r="AK43" s="14">
        <v>61360.146379410304</v>
      </c>
      <c r="AL43" s="14">
        <v>61126.129014420956</v>
      </c>
      <c r="AM43" s="14">
        <v>60614.463928257806</v>
      </c>
      <c r="AN43" s="1">
        <v>61572.348566307424</v>
      </c>
      <c r="AO43" s="1">
        <v>60827.657714159119</v>
      </c>
      <c r="AP43" s="1">
        <v>59135.989813007305</v>
      </c>
    </row>
    <row r="44" spans="1:42" x14ac:dyDescent="0.2">
      <c r="A44" s="16">
        <v>36095</v>
      </c>
      <c r="B44" s="20" t="s">
        <v>40</v>
      </c>
      <c r="C44" s="16" t="s">
        <v>52</v>
      </c>
      <c r="D44" s="14">
        <v>0</v>
      </c>
      <c r="E44" s="14">
        <v>402.90974865877735</v>
      </c>
      <c r="F44" s="14">
        <v>778.25501512444305</v>
      </c>
      <c r="G44" s="14">
        <v>951.1594943357801</v>
      </c>
      <c r="H44" s="14">
        <v>1146.2059346530593</v>
      </c>
      <c r="I44" s="14">
        <v>1329.2571010502363</v>
      </c>
      <c r="J44" s="14">
        <v>1378.1419502451736</v>
      </c>
      <c r="K44" s="14">
        <v>1415.9763587397429</v>
      </c>
      <c r="L44" s="14">
        <v>1369.5973715623611</v>
      </c>
      <c r="M44" s="14">
        <v>1351.9330983238544</v>
      </c>
      <c r="N44" s="14">
        <v>1198.0485226228163</v>
      </c>
      <c r="O44" s="14">
        <v>1103.15440359735</v>
      </c>
      <c r="P44" s="14">
        <v>979.95636768506665</v>
      </c>
      <c r="Q44" s="14">
        <v>875.12095999978942</v>
      </c>
      <c r="R44" s="14">
        <v>807.91456228305208</v>
      </c>
      <c r="S44" s="14">
        <v>854.95082474372703</v>
      </c>
      <c r="T44" s="14">
        <v>932.63254728795096</v>
      </c>
      <c r="U44" s="14">
        <v>929.0586129350437</v>
      </c>
      <c r="V44" s="14">
        <v>1016.7227038442843</v>
      </c>
      <c r="W44" s="14">
        <v>1220.4780416651995</v>
      </c>
      <c r="X44" s="14">
        <v>1308.7583281525274</v>
      </c>
      <c r="Y44" s="14">
        <v>1297.3792498105126</v>
      </c>
      <c r="Z44" s="14">
        <v>1298.940278608334</v>
      </c>
      <c r="AA44" s="14">
        <v>1293.5999169315762</v>
      </c>
      <c r="AB44" s="14">
        <v>1298.4473221458641</v>
      </c>
      <c r="AC44" s="14">
        <v>1304.0752417590627</v>
      </c>
      <c r="AD44" s="14">
        <v>1307.0329805338824</v>
      </c>
      <c r="AE44" s="14">
        <v>1306.0059879037367</v>
      </c>
      <c r="AF44" s="14">
        <v>1307.6080964067642</v>
      </c>
      <c r="AG44" s="14">
        <v>1302.6374520768588</v>
      </c>
      <c r="AH44" s="14">
        <v>1293.8053154576053</v>
      </c>
      <c r="AI44" s="14">
        <v>1345.3192657857157</v>
      </c>
      <c r="AJ44" s="14">
        <v>1340.7594185078688</v>
      </c>
      <c r="AK44" s="14">
        <v>1316.5223924364291</v>
      </c>
      <c r="AL44" s="14">
        <v>1308.347531100469</v>
      </c>
      <c r="AM44" s="14">
        <v>1296.7219745272193</v>
      </c>
      <c r="AN44" s="1">
        <v>1344.0047152191291</v>
      </c>
      <c r="AO44" s="1">
        <v>1303.048249128917</v>
      </c>
      <c r="AP44" s="1">
        <v>1224.6270918909881</v>
      </c>
    </row>
    <row r="45" spans="1:42" x14ac:dyDescent="0.2">
      <c r="A45" s="16">
        <v>36097</v>
      </c>
      <c r="B45" s="20" t="s">
        <v>40</v>
      </c>
      <c r="C45" s="16" t="s">
        <v>53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4431.7870470449934</v>
      </c>
      <c r="L45" s="14">
        <v>4466.8367429053815</v>
      </c>
      <c r="M45" s="14">
        <v>4432.2575127612399</v>
      </c>
      <c r="N45" s="14">
        <v>3930.9762921002593</v>
      </c>
      <c r="O45" s="14">
        <v>3719.2667197891928</v>
      </c>
      <c r="P45" s="14">
        <v>3294.2009451601957</v>
      </c>
      <c r="Q45" s="14">
        <v>3081.0799757003888</v>
      </c>
      <c r="R45" s="14">
        <v>3036.6209655150647</v>
      </c>
      <c r="S45" s="14">
        <v>3053.0872655837034</v>
      </c>
      <c r="T45" s="14">
        <v>3336.0723939061622</v>
      </c>
      <c r="U45" s="14">
        <v>3538.8431176085396</v>
      </c>
      <c r="V45" s="14">
        <v>3937.092346411468</v>
      </c>
      <c r="W45" s="14">
        <v>4160.3283287705817</v>
      </c>
      <c r="X45" s="14">
        <v>4389.9155982990269</v>
      </c>
      <c r="Y45" s="14">
        <v>4522.1164645643821</v>
      </c>
      <c r="Z45" s="14">
        <v>4515.0594788206799</v>
      </c>
      <c r="AA45" s="14">
        <v>4520.2346016993943</v>
      </c>
      <c r="AB45" s="14">
        <v>4519.2936702669012</v>
      </c>
      <c r="AC45" s="14">
        <v>4496.7113158870543</v>
      </c>
      <c r="AD45" s="14">
        <v>4463.7787157497769</v>
      </c>
      <c r="AE45" s="14">
        <v>4440.0201970793132</v>
      </c>
      <c r="AF45" s="14">
        <v>4437.1974027818324</v>
      </c>
      <c r="AG45" s="14">
        <v>4427.5528555987721</v>
      </c>
      <c r="AH45" s="14">
        <v>4376.7425582441165</v>
      </c>
      <c r="AI45" s="14">
        <v>4314.8763165576602</v>
      </c>
      <c r="AJ45" s="14">
        <v>4346.6327524043199</v>
      </c>
      <c r="AK45" s="14">
        <v>4363.3342853310824</v>
      </c>
      <c r="AL45" s="14">
        <v>4348.0441495530604</v>
      </c>
      <c r="AM45" s="14">
        <v>4346.8679852624437</v>
      </c>
      <c r="AN45" s="1">
        <v>4076.8206641367719</v>
      </c>
      <c r="AO45" s="1">
        <v>3748.6708270546187</v>
      </c>
      <c r="AP45" s="1">
        <v>3358.4195154278859</v>
      </c>
    </row>
    <row r="46" spans="1:42" x14ac:dyDescent="0.2">
      <c r="A46" s="16">
        <v>36101</v>
      </c>
      <c r="B46" s="20" t="s">
        <v>40</v>
      </c>
      <c r="C46" s="16" t="s">
        <v>54</v>
      </c>
      <c r="D46" s="14">
        <v>0</v>
      </c>
      <c r="E46" s="14">
        <v>1614.2791820456716</v>
      </c>
      <c r="F46" s="14">
        <v>6541.9837545318433</v>
      </c>
      <c r="G46" s="14">
        <v>19852.564280761897</v>
      </c>
      <c r="H46" s="14">
        <v>30562.060733460865</v>
      </c>
      <c r="I46" s="14">
        <v>41655.264486142725</v>
      </c>
      <c r="J46" s="14">
        <v>57575.054652256447</v>
      </c>
      <c r="K46" s="14">
        <v>60210.446672609527</v>
      </c>
      <c r="L46" s="14">
        <v>61137.664077509362</v>
      </c>
      <c r="M46" s="14">
        <v>70047.799003465028</v>
      </c>
      <c r="N46" s="14">
        <v>73557.140827073265</v>
      </c>
      <c r="O46" s="14">
        <v>74775.072939254256</v>
      </c>
      <c r="P46" s="14">
        <v>75262.606920408987</v>
      </c>
      <c r="Q46" s="14">
        <v>72793.337589930845</v>
      </c>
      <c r="R46" s="14">
        <v>74638.743992672098</v>
      </c>
      <c r="S46" s="14">
        <v>76675.552625051874</v>
      </c>
      <c r="T46" s="14">
        <v>82554.851301495612</v>
      </c>
      <c r="U46" s="14">
        <v>88199.411394420415</v>
      </c>
      <c r="V46" s="14">
        <v>89874.1809037575</v>
      </c>
      <c r="W46" s="14">
        <v>89577.146311535456</v>
      </c>
      <c r="X46" s="14">
        <v>89460.679860481832</v>
      </c>
      <c r="Y46" s="14">
        <v>89133.851524966987</v>
      </c>
      <c r="Z46" s="14">
        <v>89269.277630843295</v>
      </c>
      <c r="AA46" s="14">
        <v>89338.796365193135</v>
      </c>
      <c r="AB46" s="14">
        <v>88710.419233927038</v>
      </c>
      <c r="AC46" s="14">
        <v>88225.593774889829</v>
      </c>
      <c r="AD46" s="14">
        <v>87827.441023613472</v>
      </c>
      <c r="AE46" s="14">
        <v>87222.537750699266</v>
      </c>
      <c r="AF46" s="14">
        <v>87068.15199000026</v>
      </c>
      <c r="AG46" s="14">
        <v>87025.718476825685</v>
      </c>
      <c r="AH46" s="14">
        <v>86990.50768929784</v>
      </c>
      <c r="AI46" s="14">
        <v>89372.201471309294</v>
      </c>
      <c r="AJ46" s="14">
        <v>89608.745736239929</v>
      </c>
      <c r="AK46" s="14">
        <v>89424.566232248137</v>
      </c>
      <c r="AL46" s="14">
        <v>89336.990683781463</v>
      </c>
      <c r="AM46" s="14">
        <v>88834.108410627407</v>
      </c>
      <c r="AN46" s="1">
        <v>86836.121928598848</v>
      </c>
      <c r="AO46" s="1">
        <v>82624.370035845452</v>
      </c>
      <c r="AP46" s="1">
        <v>76666.524217993458</v>
      </c>
    </row>
    <row r="47" spans="1:42" x14ac:dyDescent="0.2">
      <c r="A47" s="16">
        <v>36107</v>
      </c>
      <c r="B47" s="20" t="s">
        <v>40</v>
      </c>
      <c r="C47" s="16" t="s">
        <v>55</v>
      </c>
      <c r="D47" s="14">
        <v>0</v>
      </c>
      <c r="E47" s="14">
        <v>7109</v>
      </c>
      <c r="F47" s="14">
        <v>7899</v>
      </c>
      <c r="G47" s="14">
        <v>16971</v>
      </c>
      <c r="H47" s="14">
        <v>27690</v>
      </c>
      <c r="I47" s="14">
        <v>20527</v>
      </c>
      <c r="J47" s="14">
        <v>24880</v>
      </c>
      <c r="K47" s="14">
        <v>28748</v>
      </c>
      <c r="L47" s="14">
        <v>30572</v>
      </c>
      <c r="M47" s="14">
        <v>32673</v>
      </c>
      <c r="N47" s="14">
        <v>29935</v>
      </c>
      <c r="O47" s="14">
        <v>27951</v>
      </c>
      <c r="P47" s="14">
        <v>25624</v>
      </c>
      <c r="Q47" s="14">
        <v>24212</v>
      </c>
      <c r="R47" s="14">
        <v>25480</v>
      </c>
      <c r="S47" s="14">
        <v>27072</v>
      </c>
      <c r="T47" s="14">
        <v>30166</v>
      </c>
      <c r="U47" s="14">
        <v>37802</v>
      </c>
      <c r="V47" s="14">
        <v>46513</v>
      </c>
      <c r="W47" s="14">
        <v>49812</v>
      </c>
      <c r="X47" s="14">
        <v>52337</v>
      </c>
      <c r="Y47" s="14">
        <v>51784</v>
      </c>
      <c r="Z47" s="14">
        <v>51529</v>
      </c>
      <c r="AA47" s="14">
        <v>51658</v>
      </c>
      <c r="AB47" s="14">
        <v>51403</v>
      </c>
      <c r="AC47" s="14">
        <v>50971</v>
      </c>
      <c r="AD47" s="14">
        <v>50783</v>
      </c>
      <c r="AE47" s="14">
        <v>50547</v>
      </c>
      <c r="AF47" s="14">
        <v>50463</v>
      </c>
      <c r="AG47" s="14">
        <v>50274</v>
      </c>
      <c r="AH47" s="14">
        <v>49890</v>
      </c>
      <c r="AI47" s="14">
        <v>51125</v>
      </c>
      <c r="AJ47" s="14">
        <v>50916</v>
      </c>
      <c r="AK47" s="14">
        <v>50335</v>
      </c>
      <c r="AL47" s="14">
        <v>50159</v>
      </c>
      <c r="AM47" s="14">
        <v>49870</v>
      </c>
      <c r="AN47" s="1">
        <v>48337</v>
      </c>
      <c r="AO47" s="1">
        <v>44570</v>
      </c>
      <c r="AP47" s="1">
        <v>40121</v>
      </c>
    </row>
    <row r="48" spans="1:42" x14ac:dyDescent="0.2">
      <c r="A48" s="16">
        <v>36109</v>
      </c>
      <c r="B48" s="20" t="s">
        <v>40</v>
      </c>
      <c r="C48" s="16" t="s">
        <v>56</v>
      </c>
      <c r="D48" s="14">
        <v>0</v>
      </c>
      <c r="E48" s="14">
        <v>0</v>
      </c>
      <c r="F48" s="14">
        <v>0</v>
      </c>
      <c r="G48" s="14">
        <v>517.44749635626385</v>
      </c>
      <c r="H48" s="14">
        <v>914.37158523957567</v>
      </c>
      <c r="I48" s="14">
        <v>949.47524741199663</v>
      </c>
      <c r="J48" s="14">
        <v>969.44154991633866</v>
      </c>
      <c r="K48" s="14">
        <v>785.86666085072738</v>
      </c>
      <c r="L48" s="14">
        <v>830.12780011160601</v>
      </c>
      <c r="M48" s="14">
        <v>861.82868391235968</v>
      </c>
      <c r="N48" s="14">
        <v>823.74759066472973</v>
      </c>
      <c r="O48" s="14">
        <v>846.44111995224637</v>
      </c>
      <c r="P48" s="14">
        <v>841.86238140801754</v>
      </c>
      <c r="Q48" s="14">
        <v>882.84584444324605</v>
      </c>
      <c r="R48" s="14">
        <v>1038.0976076505676</v>
      </c>
      <c r="S48" s="14">
        <v>1059.3649724734883</v>
      </c>
      <c r="T48" s="14">
        <v>1479.2578153655545</v>
      </c>
      <c r="U48" s="14">
        <v>1655.4516778161521</v>
      </c>
      <c r="V48" s="14">
        <v>1923.5455767309709</v>
      </c>
      <c r="W48" s="14">
        <v>2178.9040771812406</v>
      </c>
      <c r="X48" s="14">
        <v>2354.3473267557351</v>
      </c>
      <c r="Y48" s="14">
        <v>2414.4964385607959</v>
      </c>
      <c r="Z48" s="14">
        <v>2440.9180117996248</v>
      </c>
      <c r="AA48" s="14">
        <v>2461.9852131889179</v>
      </c>
      <c r="AB48" s="14">
        <v>2484.0031908879419</v>
      </c>
      <c r="AC48" s="14">
        <v>2496.9637732153215</v>
      </c>
      <c r="AD48" s="14">
        <v>2495.6627108967427</v>
      </c>
      <c r="AE48" s="14">
        <v>2502.5683493568913</v>
      </c>
      <c r="AF48" s="14">
        <v>2512.7016231842831</v>
      </c>
      <c r="AG48" s="14">
        <v>2527.8389828523618</v>
      </c>
      <c r="AH48" s="14">
        <v>2559.7650505159463</v>
      </c>
      <c r="AI48" s="14">
        <v>2541.1748716177935</v>
      </c>
      <c r="AJ48" s="14">
        <v>2553.7351270779182</v>
      </c>
      <c r="AK48" s="14">
        <v>2578.2051068388791</v>
      </c>
      <c r="AL48" s="14">
        <v>2611.3321551042286</v>
      </c>
      <c r="AM48" s="14">
        <v>2619.4137537369384</v>
      </c>
      <c r="AN48" s="1">
        <v>2545.3783037239705</v>
      </c>
      <c r="AO48" s="1">
        <v>2524.3861636222878</v>
      </c>
      <c r="AP48" s="1">
        <v>2467.164442034029</v>
      </c>
    </row>
    <row r="49" spans="1:42" x14ac:dyDescent="0.2">
      <c r="A49" s="16">
        <v>36123</v>
      </c>
      <c r="B49" s="20" t="s">
        <v>40</v>
      </c>
      <c r="C49" s="16" t="s">
        <v>57</v>
      </c>
      <c r="D49" s="14">
        <v>0</v>
      </c>
      <c r="E49" s="14">
        <v>0</v>
      </c>
      <c r="F49" s="14">
        <v>0</v>
      </c>
      <c r="G49" s="14">
        <v>0</v>
      </c>
      <c r="H49" s="14">
        <v>283.99180928246187</v>
      </c>
      <c r="I49" s="14">
        <v>305.43050917831818</v>
      </c>
      <c r="J49" s="14">
        <v>307.61172881929031</v>
      </c>
      <c r="K49" s="14">
        <v>303.1297706529092</v>
      </c>
      <c r="L49" s="14">
        <v>292.74656756745964</v>
      </c>
      <c r="M49" s="14">
        <v>315.03683951492837</v>
      </c>
      <c r="N49" s="14">
        <v>313.75201150723245</v>
      </c>
      <c r="O49" s="14">
        <v>303.5480867484381</v>
      </c>
      <c r="P49" s="14">
        <v>278.50888045892231</v>
      </c>
      <c r="Q49" s="14">
        <v>248.61421948916026</v>
      </c>
      <c r="R49" s="14">
        <v>251.70677062396325</v>
      </c>
      <c r="S49" s="14">
        <v>244.72985574496332</v>
      </c>
      <c r="T49" s="14">
        <v>263.16564366934426</v>
      </c>
      <c r="U49" s="14">
        <v>278.09056436339336</v>
      </c>
      <c r="V49" s="14">
        <v>296.27237465834611</v>
      </c>
      <c r="W49" s="14">
        <v>320.59446764124095</v>
      </c>
      <c r="X49" s="14">
        <v>340.77821925051052</v>
      </c>
      <c r="Y49" s="14">
        <v>367.83430671489782</v>
      </c>
      <c r="Z49" s="14">
        <v>367.52056964325118</v>
      </c>
      <c r="AA49" s="14">
        <v>365.56344791059809</v>
      </c>
      <c r="AB49" s="14">
        <v>367.16201298994065</v>
      </c>
      <c r="AC49" s="14">
        <v>367.19189271104989</v>
      </c>
      <c r="AD49" s="14">
        <v>367.34129131659591</v>
      </c>
      <c r="AE49" s="14">
        <v>364.32343948456599</v>
      </c>
      <c r="AF49" s="14">
        <v>366.10128289056382</v>
      </c>
      <c r="AG49" s="14">
        <v>366.50465912553813</v>
      </c>
      <c r="AH49" s="14">
        <v>364.5027178112212</v>
      </c>
      <c r="AI49" s="14">
        <v>378.69558533809476</v>
      </c>
      <c r="AJ49" s="14">
        <v>379.48739794748872</v>
      </c>
      <c r="AK49" s="14">
        <v>377.45557691206261</v>
      </c>
      <c r="AL49" s="14">
        <v>376.02135029882066</v>
      </c>
      <c r="AM49" s="14">
        <v>376.60400486045023</v>
      </c>
      <c r="AN49" s="1">
        <v>386.12069603373277</v>
      </c>
      <c r="AO49" s="1">
        <v>388.64553246746078</v>
      </c>
      <c r="AP49" s="1">
        <v>385.25418412156574</v>
      </c>
    </row>
    <row r="50" spans="1:42" x14ac:dyDescent="0.2">
      <c r="A50" s="16">
        <v>42001</v>
      </c>
      <c r="B50" s="20" t="s">
        <v>58</v>
      </c>
      <c r="C50" s="16" t="s">
        <v>59</v>
      </c>
      <c r="D50" s="14">
        <v>0</v>
      </c>
      <c r="E50" s="14">
        <v>13172</v>
      </c>
      <c r="F50" s="14">
        <v>15152</v>
      </c>
      <c r="G50" s="14">
        <v>19370</v>
      </c>
      <c r="H50" s="14">
        <v>21379</v>
      </c>
      <c r="I50" s="14">
        <v>23044</v>
      </c>
      <c r="J50" s="14">
        <v>25981</v>
      </c>
      <c r="K50" s="14">
        <v>28006</v>
      </c>
      <c r="L50" s="14">
        <v>30315</v>
      </c>
      <c r="M50" s="14">
        <v>32455</v>
      </c>
      <c r="N50" s="14">
        <v>33486</v>
      </c>
      <c r="O50" s="14">
        <v>34496</v>
      </c>
      <c r="P50" s="14">
        <v>34319</v>
      </c>
      <c r="Q50" s="14">
        <v>34583</v>
      </c>
      <c r="R50" s="14">
        <v>37128</v>
      </c>
      <c r="S50" s="14">
        <v>39435</v>
      </c>
      <c r="T50" s="14">
        <v>44197</v>
      </c>
      <c r="U50" s="14">
        <v>51906</v>
      </c>
      <c r="V50" s="14">
        <v>56937</v>
      </c>
      <c r="W50" s="14">
        <v>68292</v>
      </c>
      <c r="X50" s="14">
        <v>78274</v>
      </c>
      <c r="Y50" s="14">
        <v>91292</v>
      </c>
      <c r="Z50" s="14">
        <v>92720</v>
      </c>
      <c r="AA50" s="14">
        <v>94151</v>
      </c>
      <c r="AB50" s="14">
        <v>95806</v>
      </c>
      <c r="AC50" s="14">
        <v>97669</v>
      </c>
      <c r="AD50" s="14">
        <v>99039</v>
      </c>
      <c r="AE50" s="14">
        <v>100418</v>
      </c>
      <c r="AF50" s="14">
        <v>101180</v>
      </c>
      <c r="AG50" s="14">
        <v>101889</v>
      </c>
      <c r="AH50" s="14">
        <v>102222</v>
      </c>
      <c r="AI50" s="14">
        <v>101407</v>
      </c>
      <c r="AJ50" s="14">
        <v>101649</v>
      </c>
      <c r="AK50" s="14">
        <v>101538</v>
      </c>
      <c r="AL50" s="14">
        <v>101457</v>
      </c>
      <c r="AM50" s="14">
        <v>101714</v>
      </c>
      <c r="AN50" s="1">
        <v>103993</v>
      </c>
      <c r="AO50" s="1">
        <v>106380</v>
      </c>
      <c r="AP50" s="1">
        <v>106210</v>
      </c>
    </row>
    <row r="51" spans="1:42" x14ac:dyDescent="0.2">
      <c r="A51" s="16">
        <v>42009</v>
      </c>
      <c r="B51" s="20" t="s">
        <v>58</v>
      </c>
      <c r="C51" s="16" t="s">
        <v>60</v>
      </c>
      <c r="D51" s="14">
        <v>13121.743520104579</v>
      </c>
      <c r="E51" s="14">
        <v>12036.930069989259</v>
      </c>
      <c r="F51" s="14">
        <v>15743.292705544553</v>
      </c>
      <c r="G51" s="14">
        <v>20244.518652474668</v>
      </c>
      <c r="H51" s="14">
        <v>24497.78723937842</v>
      </c>
      <c r="I51" s="14">
        <v>29329.956275698554</v>
      </c>
      <c r="J51" s="14">
        <v>23048.036545675917</v>
      </c>
      <c r="K51" s="14">
        <v>26731.403135744898</v>
      </c>
      <c r="L51" s="14">
        <v>29629.904695085279</v>
      </c>
      <c r="M51" s="14">
        <v>34922.994469196346</v>
      </c>
      <c r="N51" s="14">
        <v>38637.355729268616</v>
      </c>
      <c r="O51" s="14">
        <v>39461.214054517492</v>
      </c>
      <c r="P51" s="14">
        <v>38872.315324454888</v>
      </c>
      <c r="Q51" s="14">
        <v>38270.418829552196</v>
      </c>
      <c r="R51" s="14">
        <v>37302.585262997694</v>
      </c>
      <c r="S51" s="14">
        <v>40801.983489176149</v>
      </c>
      <c r="T51" s="14">
        <v>40767.989334978985</v>
      </c>
      <c r="U51" s="14">
        <v>42443.701171286157</v>
      </c>
      <c r="V51" s="14">
        <v>42345.718020953158</v>
      </c>
      <c r="W51" s="14">
        <v>46775.956175295083</v>
      </c>
      <c r="X51" s="14">
        <v>47910.761028641522</v>
      </c>
      <c r="Y51" s="14">
        <v>49975.405982086806</v>
      </c>
      <c r="Z51" s="14">
        <v>49744.445699159034</v>
      </c>
      <c r="AA51" s="14">
        <v>49678.457046893949</v>
      </c>
      <c r="AB51" s="14">
        <v>49707.452060768002</v>
      </c>
      <c r="AC51" s="14">
        <v>49670.458422376971</v>
      </c>
      <c r="AD51" s="14">
        <v>49480.491090098716</v>
      </c>
      <c r="AE51" s="14">
        <v>49613.468222693497</v>
      </c>
      <c r="AF51" s="14">
        <v>49619.467191081232</v>
      </c>
      <c r="AG51" s="14">
        <v>49764.442260451477</v>
      </c>
      <c r="AH51" s="14">
        <v>49579.474068496333</v>
      </c>
      <c r="AI51" s="14">
        <v>49753.44415174063</v>
      </c>
      <c r="AJ51" s="14">
        <v>49435.498827190706</v>
      </c>
      <c r="AK51" s="14">
        <v>49390.506564282696</v>
      </c>
      <c r="AL51" s="14">
        <v>49124.552299093135</v>
      </c>
      <c r="AM51" s="14">
        <v>48937.584451008741</v>
      </c>
      <c r="AN51" s="1">
        <v>50053.392571127355</v>
      </c>
      <c r="AO51" s="1">
        <v>50016.398932736331</v>
      </c>
      <c r="AP51" s="1">
        <v>48770.613164216797</v>
      </c>
    </row>
    <row r="52" spans="1:42" x14ac:dyDescent="0.2">
      <c r="A52" s="16">
        <v>42011</v>
      </c>
      <c r="B52" s="20" t="s">
        <v>58</v>
      </c>
      <c r="C52" s="16" t="s">
        <v>61</v>
      </c>
      <c r="D52" s="14">
        <v>988.32750916414079</v>
      </c>
      <c r="E52" s="14">
        <v>1061.2919443812686</v>
      </c>
      <c r="F52" s="14">
        <v>1412.9818320817792</v>
      </c>
      <c r="G52" s="14">
        <v>1515.4529801043975</v>
      </c>
      <c r="H52" s="14">
        <v>1740.6668135820407</v>
      </c>
      <c r="I52" s="14">
        <v>2114.5604207965607</v>
      </c>
      <c r="J52" s="14">
        <v>2525.8859622360255</v>
      </c>
      <c r="K52" s="14">
        <v>3072.4315005388303</v>
      </c>
      <c r="L52" s="14">
        <v>3494.3349201538481</v>
      </c>
      <c r="M52" s="14">
        <v>4014.9106213259606</v>
      </c>
      <c r="N52" s="14">
        <v>4497.3011647497915</v>
      </c>
      <c r="O52" s="14">
        <v>5227.207507711797</v>
      </c>
      <c r="P52" s="14">
        <v>6000.3095822947143</v>
      </c>
      <c r="Q52" s="14">
        <v>6577.7372850543197</v>
      </c>
      <c r="R52" s="14">
        <v>7588.4650068255141</v>
      </c>
      <c r="S52" s="14">
        <v>7921.4225529891319</v>
      </c>
      <c r="T52" s="14">
        <v>8375.1906025261724</v>
      </c>
      <c r="U52" s="14">
        <v>9019.4914546185319</v>
      </c>
      <c r="V52" s="14">
        <v>9706.1693171107836</v>
      </c>
      <c r="W52" s="14">
        <v>10234.310002365104</v>
      </c>
      <c r="X52" s="14">
        <v>11020.740858426196</v>
      </c>
      <c r="Y52" s="14">
        <v>12236.214383149581</v>
      </c>
      <c r="Z52" s="14">
        <v>12350.999098336311</v>
      </c>
      <c r="AA52" s="14">
        <v>12464.801348057819</v>
      </c>
      <c r="AB52" s="14">
        <v>12597.630678955786</v>
      </c>
      <c r="AC52" s="14">
        <v>12742.773577017864</v>
      </c>
      <c r="AD52" s="14">
        <v>12890.372638742998</v>
      </c>
      <c r="AE52" s="14">
        <v>13065.677226587381</v>
      </c>
      <c r="AF52" s="14">
        <v>13168.737853889132</v>
      </c>
      <c r="AG52" s="14">
        <v>13241.538544862056</v>
      </c>
      <c r="AH52" s="14">
        <v>13301.894673275507</v>
      </c>
      <c r="AI52" s="14">
        <v>13474.251864724225</v>
      </c>
      <c r="AJ52" s="14">
        <v>13511.520054704966</v>
      </c>
      <c r="AK52" s="14">
        <v>13533.527281125931</v>
      </c>
      <c r="AL52" s="14">
        <v>13546.626820662221</v>
      </c>
      <c r="AM52" s="14">
        <v>13547.904025767008</v>
      </c>
      <c r="AN52" s="1">
        <v>14414.176575301779</v>
      </c>
      <c r="AO52" s="1">
        <v>15439.674027900139</v>
      </c>
      <c r="AP52" s="1">
        <v>16224.303697274991</v>
      </c>
    </row>
    <row r="53" spans="1:42" x14ac:dyDescent="0.2">
      <c r="A53" s="16">
        <v>42013</v>
      </c>
      <c r="B53" s="20" t="s">
        <v>58</v>
      </c>
      <c r="C53" s="16" t="s">
        <v>62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21776.939765423776</v>
      </c>
      <c r="K53" s="14">
        <v>27828.923025760127</v>
      </c>
      <c r="L53" s="14">
        <v>38050.894751992477</v>
      </c>
      <c r="M53" s="14">
        <v>52739.854122627083</v>
      </c>
      <c r="N53" s="14">
        <v>70865.803986615298</v>
      </c>
      <c r="O53" s="14">
        <v>85098.764618533227</v>
      </c>
      <c r="P53" s="14">
        <v>108857.69890180013</v>
      </c>
      <c r="Q53" s="14">
        <v>128333.6450317259</v>
      </c>
      <c r="R53" s="14">
        <v>139839.61320644995</v>
      </c>
      <c r="S53" s="14">
        <v>140357.61177367638</v>
      </c>
      <c r="T53" s="14">
        <v>139513.61410815691</v>
      </c>
      <c r="U53" s="14">
        <v>137269.62031499846</v>
      </c>
      <c r="V53" s="14">
        <v>135355.62560906925</v>
      </c>
      <c r="W53" s="14">
        <v>136620.62211011443</v>
      </c>
      <c r="X53" s="14">
        <v>130541.63892445932</v>
      </c>
      <c r="Y53" s="14">
        <v>129143.64279128844</v>
      </c>
      <c r="Z53" s="14">
        <v>128298.64512853493</v>
      </c>
      <c r="AA53" s="14">
        <v>127332.64780046405</v>
      </c>
      <c r="AB53" s="14">
        <v>126898.64900089598</v>
      </c>
      <c r="AC53" s="14">
        <v>126551.64996068833</v>
      </c>
      <c r="AD53" s="14">
        <v>125906.65174474039</v>
      </c>
      <c r="AE53" s="14">
        <v>126015.65144324942</v>
      </c>
      <c r="AF53" s="14">
        <v>126002.65147920705</v>
      </c>
      <c r="AG53" s="14">
        <v>125994.65150133484</v>
      </c>
      <c r="AH53" s="14">
        <v>125965.65158154802</v>
      </c>
      <c r="AI53" s="14">
        <v>127088.64847536127</v>
      </c>
      <c r="AJ53" s="14">
        <v>127174.64823748767</v>
      </c>
      <c r="AK53" s="14">
        <v>126998.64872429876</v>
      </c>
      <c r="AL53" s="14">
        <v>126378.65043920152</v>
      </c>
      <c r="AM53" s="14">
        <v>125954.65161197372</v>
      </c>
      <c r="AN53" s="1">
        <v>128861.64357129259</v>
      </c>
      <c r="AO53" s="1">
        <v>130219.63981510236</v>
      </c>
      <c r="AP53" s="1">
        <v>130035.64032404125</v>
      </c>
    </row>
    <row r="54" spans="1:42" x14ac:dyDescent="0.2">
      <c r="A54" s="16">
        <v>42015</v>
      </c>
      <c r="B54" s="20" t="s">
        <v>58</v>
      </c>
      <c r="C54" s="16" t="s">
        <v>63</v>
      </c>
      <c r="D54" s="14">
        <v>0</v>
      </c>
      <c r="E54" s="14">
        <v>0</v>
      </c>
      <c r="F54" s="14">
        <v>0</v>
      </c>
      <c r="G54" s="14">
        <v>11554</v>
      </c>
      <c r="H54" s="14">
        <v>19746</v>
      </c>
      <c r="I54" s="14">
        <v>32769</v>
      </c>
      <c r="J54" s="14">
        <v>42831</v>
      </c>
      <c r="K54" s="14">
        <v>48734</v>
      </c>
      <c r="L54" s="14">
        <v>53204</v>
      </c>
      <c r="M54" s="14">
        <v>58541</v>
      </c>
      <c r="N54" s="14">
        <v>59233</v>
      </c>
      <c r="O54" s="14">
        <v>59403</v>
      </c>
      <c r="P54" s="14">
        <v>54526</v>
      </c>
      <c r="Q54" s="14">
        <v>53166</v>
      </c>
      <c r="R54" s="14">
        <v>49039</v>
      </c>
      <c r="S54" s="14">
        <v>50615</v>
      </c>
      <c r="T54" s="14">
        <v>51722</v>
      </c>
      <c r="U54" s="14">
        <v>54925</v>
      </c>
      <c r="V54" s="14">
        <v>57962</v>
      </c>
      <c r="W54" s="14">
        <v>62919</v>
      </c>
      <c r="X54" s="14">
        <v>60967</v>
      </c>
      <c r="Y54" s="14">
        <v>62761</v>
      </c>
      <c r="Z54" s="14">
        <v>62465</v>
      </c>
      <c r="AA54" s="14">
        <v>62306</v>
      </c>
      <c r="AB54" s="14">
        <v>61969</v>
      </c>
      <c r="AC54" s="14">
        <v>61806</v>
      </c>
      <c r="AD54" s="14">
        <v>61755</v>
      </c>
      <c r="AE54" s="14">
        <v>61447</v>
      </c>
      <c r="AF54" s="14">
        <v>61331</v>
      </c>
      <c r="AG54" s="14">
        <v>61184</v>
      </c>
      <c r="AH54" s="14">
        <v>61154</v>
      </c>
      <c r="AI54" s="14">
        <v>62622</v>
      </c>
      <c r="AJ54" s="14">
        <v>63007</v>
      </c>
      <c r="AK54" s="14">
        <v>62813</v>
      </c>
      <c r="AL54" s="14">
        <v>62356</v>
      </c>
      <c r="AM54" s="14">
        <v>61784</v>
      </c>
      <c r="AN54" s="1">
        <v>64106</v>
      </c>
      <c r="AO54" s="1">
        <v>65812</v>
      </c>
      <c r="AP54" s="1">
        <v>67051</v>
      </c>
    </row>
    <row r="55" spans="1:42" x14ac:dyDescent="0.2">
      <c r="A55" s="16">
        <v>42021</v>
      </c>
      <c r="B55" s="20" t="s">
        <v>58</v>
      </c>
      <c r="C55" s="16" t="s">
        <v>64</v>
      </c>
      <c r="D55" s="14">
        <v>0</v>
      </c>
      <c r="E55" s="14">
        <v>0</v>
      </c>
      <c r="F55" s="14">
        <v>416.67756118587369</v>
      </c>
      <c r="G55" s="14">
        <v>646.96227851580863</v>
      </c>
      <c r="H55" s="14">
        <v>1392.7304784842902</v>
      </c>
      <c r="I55" s="14">
        <v>2215.4570754408096</v>
      </c>
      <c r="J55" s="14">
        <v>3498.1626334230195</v>
      </c>
      <c r="K55" s="14">
        <v>5738.4196014993613</v>
      </c>
      <c r="L55" s="14">
        <v>7197.6767761011879</v>
      </c>
      <c r="M55" s="14">
        <v>9213.5537631893876</v>
      </c>
      <c r="N55" s="14">
        <v>13064.229156217461</v>
      </c>
      <c r="O55" s="14">
        <v>20634.4947954858</v>
      </c>
      <c r="P55" s="14">
        <v>32698.65843994822</v>
      </c>
      <c r="Q55" s="14">
        <v>38939.571104134178</v>
      </c>
      <c r="R55" s="14">
        <v>39984.118962997396</v>
      </c>
      <c r="S55" s="14">
        <v>42013.970492761175</v>
      </c>
      <c r="T55" s="14">
        <v>41242.811926522983</v>
      </c>
      <c r="U55" s="14">
        <v>40011.083925624924</v>
      </c>
      <c r="V55" s="14">
        <v>36763.87258672811</v>
      </c>
      <c r="W55" s="14">
        <v>36070.656540201591</v>
      </c>
      <c r="X55" s="14">
        <v>32088.108702206802</v>
      </c>
      <c r="Y55" s="14">
        <v>30035.031876165307</v>
      </c>
      <c r="Z55" s="14">
        <v>29700.430150130356</v>
      </c>
      <c r="AA55" s="14">
        <v>29479.986660036746</v>
      </c>
      <c r="AB55" s="14">
        <v>29271.155818081992</v>
      </c>
      <c r="AC55" s="14">
        <v>29067.048765200674</v>
      </c>
      <c r="AD55" s="14">
        <v>28870.42104501896</v>
      </c>
      <c r="AE55" s="14">
        <v>28689.145639325907</v>
      </c>
      <c r="AF55" s="14">
        <v>28542.117704415257</v>
      </c>
      <c r="AG55" s="14">
        <v>28420.676960319044</v>
      </c>
      <c r="AH55" s="14">
        <v>28337.617002444487</v>
      </c>
      <c r="AI55" s="14">
        <v>28279.553761750187</v>
      </c>
      <c r="AJ55" s="14">
        <v>28060.488043469657</v>
      </c>
      <c r="AK55" s="14">
        <v>27856.774639677791</v>
      </c>
      <c r="AL55" s="14">
        <v>27338.92926250253</v>
      </c>
      <c r="AM55" s="14">
        <v>27109.038194262048</v>
      </c>
      <c r="AN55" s="1">
        <v>28660.606080340574</v>
      </c>
      <c r="AO55" s="1">
        <v>29035.16318895499</v>
      </c>
      <c r="AP55" s="1">
        <v>29032.998118962998</v>
      </c>
    </row>
    <row r="56" spans="1:42" x14ac:dyDescent="0.2">
      <c r="A56" s="16">
        <v>42023</v>
      </c>
      <c r="B56" s="20" t="s">
        <v>58</v>
      </c>
      <c r="C56" s="16" t="s">
        <v>65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4271.4039701763986</v>
      </c>
      <c r="M56" s="14">
        <v>5157.0730358389983</v>
      </c>
      <c r="N56" s="14">
        <v>7235.2964980427732</v>
      </c>
      <c r="O56" s="14">
        <v>7045.3674659029384</v>
      </c>
      <c r="P56" s="14">
        <v>7641.1448509310521</v>
      </c>
      <c r="Q56" s="14">
        <v>6294.6479757081161</v>
      </c>
      <c r="R56" s="14">
        <v>5305.0177556110802</v>
      </c>
      <c r="S56" s="14">
        <v>6849.4406748534238</v>
      </c>
      <c r="T56" s="14">
        <v>7020.3768037792752</v>
      </c>
      <c r="U56" s="14">
        <v>7583.1665148041557</v>
      </c>
      <c r="V56" s="14">
        <v>7093.3495371803701</v>
      </c>
      <c r="W56" s="14">
        <v>6671.5071605329467</v>
      </c>
      <c r="X56" s="14">
        <v>5910.7914054886596</v>
      </c>
      <c r="Y56" s="14">
        <v>5971.768621070396</v>
      </c>
      <c r="Z56" s="14">
        <v>5856.8115753015481</v>
      </c>
      <c r="AA56" s="14">
        <v>5763.8463122015237</v>
      </c>
      <c r="AB56" s="14">
        <v>5707.8672290445202</v>
      </c>
      <c r="AC56" s="14">
        <v>5545.9277384831867</v>
      </c>
      <c r="AD56" s="14">
        <v>5448.9639694433763</v>
      </c>
      <c r="AE56" s="14">
        <v>5369.9934771326025</v>
      </c>
      <c r="AF56" s="14">
        <v>5313.014767490652</v>
      </c>
      <c r="AG56" s="14">
        <v>5239.0424076046111</v>
      </c>
      <c r="AH56" s="14">
        <v>5168.0689271734091</v>
      </c>
      <c r="AI56" s="14">
        <v>5083.1006759529573</v>
      </c>
      <c r="AJ56" s="14">
        <v>4985.1372804282</v>
      </c>
      <c r="AK56" s="14">
        <v>4940.1540886056073</v>
      </c>
      <c r="AL56" s="14">
        <v>4892.1720173281756</v>
      </c>
      <c r="AM56" s="14">
        <v>4803.205260167937</v>
      </c>
      <c r="AN56" s="1">
        <v>4757.2224418603973</v>
      </c>
      <c r="AO56" s="1">
        <v>4420.3483164334266</v>
      </c>
      <c r="AP56" s="1">
        <v>3986.5104219666455</v>
      </c>
    </row>
    <row r="57" spans="1:42" x14ac:dyDescent="0.2">
      <c r="A57" s="16">
        <v>42025</v>
      </c>
      <c r="B57" s="20" t="s">
        <v>58</v>
      </c>
      <c r="C57" s="16" t="s">
        <v>243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23.48184309083835</v>
      </c>
      <c r="K57" s="14">
        <v>31.486268374958751</v>
      </c>
      <c r="L57" s="14">
        <v>42.131390536054731</v>
      </c>
      <c r="M57" s="14">
        <v>47.788529707307958</v>
      </c>
      <c r="N57" s="14">
        <v>57.819884453687386</v>
      </c>
      <c r="O57" s="14">
        <v>66.631189339105887</v>
      </c>
      <c r="P57" s="14">
        <v>79.110128775879346</v>
      </c>
      <c r="Q57" s="14">
        <v>93.659410492050313</v>
      </c>
      <c r="R57" s="14">
        <v>94.879460353011254</v>
      </c>
      <c r="S57" s="14">
        <v>92.416905725672919</v>
      </c>
      <c r="T57" s="14">
        <v>86.163963064036324</v>
      </c>
      <c r="U57" s="14">
        <v>79.174499504739856</v>
      </c>
      <c r="V57" s="14">
        <v>75.707462108438591</v>
      </c>
      <c r="W57" s="14">
        <v>79.767309007734383</v>
      </c>
      <c r="X57" s="14">
        <v>85.098103553601732</v>
      </c>
      <c r="Y57" s="14">
        <v>88.026223219907976</v>
      </c>
      <c r="Z57" s="14">
        <v>88.563643956208566</v>
      </c>
      <c r="AA57" s="14">
        <v>89.099567698814724</v>
      </c>
      <c r="AB57" s="14">
        <v>89.810639703669253</v>
      </c>
      <c r="AC57" s="14">
        <v>90.770212661799263</v>
      </c>
      <c r="AD57" s="14">
        <v>92.10702803092579</v>
      </c>
      <c r="AE57" s="14">
        <v>92.951332474584646</v>
      </c>
      <c r="AF57" s="14">
        <v>94.572576645652987</v>
      </c>
      <c r="AG57" s="14">
        <v>95.25670276400777</v>
      </c>
      <c r="AH57" s="14">
        <v>95.415384095617412</v>
      </c>
      <c r="AI57" s="14">
        <v>97.677341567902047</v>
      </c>
      <c r="AJ57" s="14">
        <v>97.463271469598467</v>
      </c>
      <c r="AK57" s="14">
        <v>97.195309598295395</v>
      </c>
      <c r="AL57" s="14">
        <v>96.840522092715332</v>
      </c>
      <c r="AM57" s="14">
        <v>96.467770662802124</v>
      </c>
      <c r="AN57" s="1">
        <v>95.346522385673609</v>
      </c>
      <c r="AO57" s="1">
        <v>93.029176146695036</v>
      </c>
      <c r="AP57" s="1">
        <v>90.622010286050639</v>
      </c>
    </row>
    <row r="58" spans="1:42" x14ac:dyDescent="0.2">
      <c r="A58" s="16">
        <v>42027</v>
      </c>
      <c r="B58" s="20" t="s">
        <v>58</v>
      </c>
      <c r="C58" s="16" t="s">
        <v>66</v>
      </c>
      <c r="D58" s="14">
        <v>0</v>
      </c>
      <c r="E58" s="14">
        <v>0</v>
      </c>
      <c r="F58" s="14">
        <v>10681</v>
      </c>
      <c r="G58" s="14">
        <v>13796</v>
      </c>
      <c r="H58" s="14">
        <v>18879</v>
      </c>
      <c r="I58" s="14">
        <v>20492</v>
      </c>
      <c r="J58" s="14">
        <v>23355</v>
      </c>
      <c r="K58" s="14">
        <v>27000</v>
      </c>
      <c r="L58" s="14">
        <v>34418</v>
      </c>
      <c r="M58" s="14">
        <v>37922</v>
      </c>
      <c r="N58" s="14">
        <v>43269</v>
      </c>
      <c r="O58" s="14">
        <v>42894</v>
      </c>
      <c r="P58" s="14">
        <v>43424</v>
      </c>
      <c r="Q58" s="14">
        <v>44304</v>
      </c>
      <c r="R58" s="14">
        <v>46294</v>
      </c>
      <c r="S58" s="14">
        <v>52608</v>
      </c>
      <c r="T58" s="14">
        <v>65922</v>
      </c>
      <c r="U58" s="14">
        <v>78580</v>
      </c>
      <c r="V58" s="14">
        <v>99267</v>
      </c>
      <c r="W58" s="14">
        <v>112760</v>
      </c>
      <c r="X58" s="14">
        <v>123786</v>
      </c>
      <c r="Y58" s="14">
        <v>135758</v>
      </c>
      <c r="Z58" s="14">
        <v>136778</v>
      </c>
      <c r="AA58" s="14">
        <v>139259</v>
      </c>
      <c r="AB58" s="14">
        <v>140605</v>
      </c>
      <c r="AC58" s="14">
        <v>141102</v>
      </c>
      <c r="AD58" s="14">
        <v>141595</v>
      </c>
      <c r="AE58" s="14">
        <v>143980</v>
      </c>
      <c r="AF58" s="14">
        <v>144049</v>
      </c>
      <c r="AG58" s="14">
        <v>145470</v>
      </c>
      <c r="AH58" s="14">
        <v>146151</v>
      </c>
      <c r="AI58" s="14">
        <v>153990</v>
      </c>
      <c r="AJ58" s="14">
        <v>154847</v>
      </c>
      <c r="AK58" s="14">
        <v>155582</v>
      </c>
      <c r="AL58" s="14">
        <v>157847</v>
      </c>
      <c r="AM58" s="14">
        <v>158742</v>
      </c>
      <c r="AN58" s="1">
        <v>168182</v>
      </c>
      <c r="AO58" s="1">
        <v>180148</v>
      </c>
      <c r="AP58" s="1">
        <v>188564</v>
      </c>
    </row>
    <row r="59" spans="1:42" x14ac:dyDescent="0.2">
      <c r="A59" s="16">
        <v>42029</v>
      </c>
      <c r="B59" s="20" t="s">
        <v>58</v>
      </c>
      <c r="C59" s="16" t="s">
        <v>67</v>
      </c>
      <c r="D59" s="14">
        <v>2582.6202312429405</v>
      </c>
      <c r="E59" s="14">
        <v>2966.8193106374947</v>
      </c>
      <c r="F59" s="14">
        <v>3660.4299200449391</v>
      </c>
      <c r="G59" s="14">
        <v>4109.2476607717344</v>
      </c>
      <c r="H59" s="14">
        <v>4706.3462781464759</v>
      </c>
      <c r="I59" s="14">
        <v>5316.9417832959052</v>
      </c>
      <c r="J59" s="14">
        <v>6141.8234929777163</v>
      </c>
      <c r="K59" s="14">
        <v>6894.3212086350004</v>
      </c>
      <c r="L59" s="14">
        <v>7192.6394062303389</v>
      </c>
      <c r="M59" s="14">
        <v>7717.3540295805524</v>
      </c>
      <c r="N59" s="14">
        <v>8262.4064290296119</v>
      </c>
      <c r="O59" s="14">
        <v>8846.4703808137292</v>
      </c>
      <c r="P59" s="14">
        <v>10096.134277650974</v>
      </c>
      <c r="Q59" s="14">
        <v>10642.203565904974</v>
      </c>
      <c r="R59" s="14">
        <v>11706.146589185033</v>
      </c>
      <c r="S59" s="14">
        <v>12537.869187191001</v>
      </c>
      <c r="T59" s="14">
        <v>14711.700118847148</v>
      </c>
      <c r="U59" s="14">
        <v>19469.537948298428</v>
      </c>
      <c r="V59" s="14">
        <v>25728.303653844505</v>
      </c>
      <c r="W59" s="14">
        <v>29273.455361183718</v>
      </c>
      <c r="X59" s="14">
        <v>34795.716238641151</v>
      </c>
      <c r="Y59" s="14">
        <v>40074.755802843749</v>
      </c>
      <c r="Z59" s="14">
        <v>40806.361075781315</v>
      </c>
      <c r="AA59" s="14">
        <v>41455.321022208111</v>
      </c>
      <c r="AB59" s="14">
        <v>42138.115632508438</v>
      </c>
      <c r="AC59" s="14">
        <v>42858.627573028447</v>
      </c>
      <c r="AD59" s="14">
        <v>43560.927959496308</v>
      </c>
      <c r="AE59" s="14">
        <v>44362.236337790826</v>
      </c>
      <c r="AF59" s="14">
        <v>45049.745614368614</v>
      </c>
      <c r="AG59" s="14">
        <v>45573.350904477069</v>
      </c>
      <c r="AH59" s="14">
        <v>46046.204198775231</v>
      </c>
      <c r="AI59" s="14">
        <v>46119.235303857451</v>
      </c>
      <c r="AJ59" s="14">
        <v>46557.421934350758</v>
      </c>
      <c r="AK59" s="14">
        <v>46806.189913814364</v>
      </c>
      <c r="AL59" s="14">
        <v>47100.440556189933</v>
      </c>
      <c r="AM59" s="14">
        <v>47404.028086683604</v>
      </c>
      <c r="AN59" s="1">
        <v>49350.260814906309</v>
      </c>
      <c r="AO59" s="1">
        <v>53023.9102894155</v>
      </c>
      <c r="AP59" s="1">
        <v>55750.281619902547</v>
      </c>
    </row>
    <row r="60" spans="1:42" x14ac:dyDescent="0.2">
      <c r="A60" s="16">
        <v>42033</v>
      </c>
      <c r="B60" s="20" t="s">
        <v>58</v>
      </c>
      <c r="C60" s="16" t="s">
        <v>68</v>
      </c>
      <c r="D60" s="14">
        <v>0</v>
      </c>
      <c r="E60" s="14">
        <v>0</v>
      </c>
      <c r="F60" s="14">
        <v>641.10235868057111</v>
      </c>
      <c r="G60" s="14">
        <v>1715.9562560341685</v>
      </c>
      <c r="H60" s="14">
        <v>3519.1024328488948</v>
      </c>
      <c r="I60" s="14">
        <v>5739.8810033183927</v>
      </c>
      <c r="J60" s="14">
        <v>9221.6163272613339</v>
      </c>
      <c r="K60" s="14">
        <v>13744.501881701523</v>
      </c>
      <c r="L60" s="14">
        <v>18860.132359767518</v>
      </c>
      <c r="M60" s="14">
        <v>31804.538497835689</v>
      </c>
      <c r="N60" s="14">
        <v>50969.4692361302</v>
      </c>
      <c r="O60" s="14">
        <v>59064.943477343491</v>
      </c>
      <c r="P60" s="14">
        <v>68702.726821439763</v>
      </c>
      <c r="Q60" s="14">
        <v>75639.820686568492</v>
      </c>
      <c r="R60" s="14">
        <v>63543.867727188444</v>
      </c>
      <c r="S60" s="14">
        <v>67476.206423232579</v>
      </c>
      <c r="T60" s="14">
        <v>62979.697651549541</v>
      </c>
      <c r="U60" s="14">
        <v>59739.016814470495</v>
      </c>
      <c r="V60" s="14">
        <v>54672.476459869184</v>
      </c>
      <c r="W60" s="14">
        <v>61236.631924348309</v>
      </c>
      <c r="X60" s="14">
        <v>57220.766749573209</v>
      </c>
      <c r="Y60" s="14">
        <v>61093.024996003856</v>
      </c>
      <c r="Z60" s="14">
        <v>60892.268371685597</v>
      </c>
      <c r="AA60" s="14">
        <v>60895.931813735202</v>
      </c>
      <c r="AB60" s="14">
        <v>60564.756652451069</v>
      </c>
      <c r="AC60" s="14">
        <v>60303.919578519315</v>
      </c>
      <c r="AD60" s="14">
        <v>60162.510715404627</v>
      </c>
      <c r="AE60" s="14">
        <v>60680.521421218531</v>
      </c>
      <c r="AF60" s="14">
        <v>60842.445559810993</v>
      </c>
      <c r="AG60" s="14">
        <v>60598.460319307422</v>
      </c>
      <c r="AH60" s="14">
        <v>60539.112558103843</v>
      </c>
      <c r="AI60" s="14">
        <v>59818.147162741923</v>
      </c>
      <c r="AJ60" s="14">
        <v>59725.828423091923</v>
      </c>
      <c r="AK60" s="14">
        <v>59716.30347376295</v>
      </c>
      <c r="AL60" s="14">
        <v>59779.314677016126</v>
      </c>
      <c r="AM60" s="14">
        <v>59487.704689867707</v>
      </c>
      <c r="AN60" s="1">
        <v>60801.415008855438</v>
      </c>
      <c r="AO60" s="1">
        <v>61123.065220810604</v>
      </c>
      <c r="AP60" s="1">
        <v>59426.158863434372</v>
      </c>
    </row>
    <row r="61" spans="1:42" x14ac:dyDescent="0.2">
      <c r="A61" s="16">
        <v>42035</v>
      </c>
      <c r="B61" s="20" t="s">
        <v>58</v>
      </c>
      <c r="C61" s="16" t="s">
        <v>69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8323</v>
      </c>
      <c r="J61" s="14">
        <v>11207</v>
      </c>
      <c r="K61" s="14">
        <v>17723</v>
      </c>
      <c r="L61" s="14">
        <v>23211</v>
      </c>
      <c r="M61" s="14">
        <v>26278</v>
      </c>
      <c r="N61" s="14">
        <v>28685</v>
      </c>
      <c r="O61" s="14">
        <v>29197</v>
      </c>
      <c r="P61" s="14">
        <v>31545</v>
      </c>
      <c r="Q61" s="14">
        <v>33555</v>
      </c>
      <c r="R61" s="14">
        <v>32319</v>
      </c>
      <c r="S61" s="14">
        <v>34557</v>
      </c>
      <c r="T61" s="14">
        <v>36532</v>
      </c>
      <c r="U61" s="14">
        <v>37619</v>
      </c>
      <c r="V61" s="14">
        <v>37721</v>
      </c>
      <c r="W61" s="14">
        <v>38971</v>
      </c>
      <c r="X61" s="14">
        <v>37182</v>
      </c>
      <c r="Y61" s="14">
        <v>37914</v>
      </c>
      <c r="Z61" s="14">
        <v>37657</v>
      </c>
      <c r="AA61" s="14">
        <v>37482</v>
      </c>
      <c r="AB61" s="14">
        <v>37367</v>
      </c>
      <c r="AC61" s="14">
        <v>37214</v>
      </c>
      <c r="AD61" s="14">
        <v>37162</v>
      </c>
      <c r="AE61" s="14">
        <v>37219</v>
      </c>
      <c r="AF61" s="14">
        <v>37142</v>
      </c>
      <c r="AG61" s="14">
        <v>36999</v>
      </c>
      <c r="AH61" s="14">
        <v>36881</v>
      </c>
      <c r="AI61" s="14">
        <v>39238</v>
      </c>
      <c r="AJ61" s="14">
        <v>39515</v>
      </c>
      <c r="AK61" s="14">
        <v>39730</v>
      </c>
      <c r="AL61" s="14">
        <v>39834</v>
      </c>
      <c r="AM61" s="14">
        <v>39745</v>
      </c>
      <c r="AN61" s="1">
        <v>41957</v>
      </c>
      <c r="AO61" s="1">
        <v>44973</v>
      </c>
      <c r="AP61" s="1">
        <v>48164</v>
      </c>
    </row>
    <row r="62" spans="1:42" x14ac:dyDescent="0.2">
      <c r="A62" s="16">
        <v>42037</v>
      </c>
      <c r="B62" s="20" t="s">
        <v>58</v>
      </c>
      <c r="C62" s="16" t="s">
        <v>70</v>
      </c>
      <c r="D62" s="14">
        <v>0</v>
      </c>
      <c r="E62" s="14">
        <v>0</v>
      </c>
      <c r="F62" s="14">
        <v>0</v>
      </c>
      <c r="G62" s="14">
        <v>17621</v>
      </c>
      <c r="H62" s="14">
        <v>20059</v>
      </c>
      <c r="I62" s="14">
        <v>24267</v>
      </c>
      <c r="J62" s="14">
        <v>17710</v>
      </c>
      <c r="K62" s="14">
        <v>25065</v>
      </c>
      <c r="L62" s="14">
        <v>28766</v>
      </c>
      <c r="M62" s="14">
        <v>32409</v>
      </c>
      <c r="N62" s="14">
        <v>36832</v>
      </c>
      <c r="O62" s="14">
        <v>39896</v>
      </c>
      <c r="P62" s="14">
        <v>48467</v>
      </c>
      <c r="Q62" s="14">
        <v>48349</v>
      </c>
      <c r="R62" s="14">
        <v>48803</v>
      </c>
      <c r="S62" s="14">
        <v>51413</v>
      </c>
      <c r="T62" s="14">
        <v>53460</v>
      </c>
      <c r="U62" s="14">
        <v>53489</v>
      </c>
      <c r="V62" s="14">
        <v>55114</v>
      </c>
      <c r="W62" s="14">
        <v>61967</v>
      </c>
      <c r="X62" s="14">
        <v>63202</v>
      </c>
      <c r="Y62" s="14">
        <v>64151</v>
      </c>
      <c r="Z62" s="14">
        <v>64038</v>
      </c>
      <c r="AA62" s="14">
        <v>64134</v>
      </c>
      <c r="AB62" s="14">
        <v>64315</v>
      </c>
      <c r="AC62" s="14">
        <v>64410</v>
      </c>
      <c r="AD62" s="14">
        <v>64372</v>
      </c>
      <c r="AE62" s="14">
        <v>64486</v>
      </c>
      <c r="AF62" s="14">
        <v>64619</v>
      </c>
      <c r="AG62" s="14">
        <v>64873</v>
      </c>
      <c r="AH62" s="14">
        <v>65262</v>
      </c>
      <c r="AI62" s="14">
        <v>67295</v>
      </c>
      <c r="AJ62" s="14">
        <v>66930</v>
      </c>
      <c r="AK62" s="14">
        <v>66924</v>
      </c>
      <c r="AL62" s="14">
        <v>67139</v>
      </c>
      <c r="AM62" s="14">
        <v>67122</v>
      </c>
      <c r="AN62" s="1">
        <v>67759</v>
      </c>
      <c r="AO62" s="1">
        <v>67922</v>
      </c>
      <c r="AP62" s="1">
        <v>67091</v>
      </c>
    </row>
    <row r="63" spans="1:42" x14ac:dyDescent="0.2">
      <c r="A63" s="16">
        <v>42041</v>
      </c>
      <c r="B63" s="20" t="s">
        <v>58</v>
      </c>
      <c r="C63" s="16" t="s">
        <v>71</v>
      </c>
      <c r="D63" s="14">
        <v>18243</v>
      </c>
      <c r="E63" s="14">
        <v>25386</v>
      </c>
      <c r="F63" s="14">
        <v>26757</v>
      </c>
      <c r="G63" s="14">
        <v>23606</v>
      </c>
      <c r="H63" s="14">
        <v>29226</v>
      </c>
      <c r="I63" s="14">
        <v>30953</v>
      </c>
      <c r="J63" s="14">
        <v>34327</v>
      </c>
      <c r="K63" s="14">
        <v>40098</v>
      </c>
      <c r="L63" s="14">
        <v>43912</v>
      </c>
      <c r="M63" s="14">
        <v>45977</v>
      </c>
      <c r="N63" s="14">
        <v>47271</v>
      </c>
      <c r="O63" s="14">
        <v>50344</v>
      </c>
      <c r="P63" s="14">
        <v>54479</v>
      </c>
      <c r="Q63" s="14">
        <v>58578</v>
      </c>
      <c r="R63" s="14">
        <v>68236</v>
      </c>
      <c r="S63" s="14">
        <v>74806</v>
      </c>
      <c r="T63" s="14">
        <v>94457</v>
      </c>
      <c r="U63" s="14">
        <v>124816</v>
      </c>
      <c r="V63" s="14">
        <v>158177</v>
      </c>
      <c r="W63" s="14">
        <v>178541</v>
      </c>
      <c r="X63" s="14">
        <v>195257</v>
      </c>
      <c r="Y63" s="14">
        <v>213674</v>
      </c>
      <c r="Z63" s="14">
        <v>214958</v>
      </c>
      <c r="AA63" s="14">
        <v>217021</v>
      </c>
      <c r="AB63" s="14">
        <v>218838</v>
      </c>
      <c r="AC63" s="14">
        <v>220417</v>
      </c>
      <c r="AD63" s="14">
        <v>222261</v>
      </c>
      <c r="AE63" s="14">
        <v>225445</v>
      </c>
      <c r="AF63" s="14">
        <v>227178</v>
      </c>
      <c r="AG63" s="14">
        <v>229680</v>
      </c>
      <c r="AH63" s="14">
        <v>232087</v>
      </c>
      <c r="AI63" s="14">
        <v>235406</v>
      </c>
      <c r="AJ63" s="14">
        <v>236920</v>
      </c>
      <c r="AK63" s="14">
        <v>239198</v>
      </c>
      <c r="AL63" s="14">
        <v>241268</v>
      </c>
      <c r="AM63" s="14">
        <v>243762</v>
      </c>
      <c r="AN63" s="1">
        <v>251836</v>
      </c>
      <c r="AO63" s="1">
        <v>268063</v>
      </c>
      <c r="AP63" s="1">
        <v>280505</v>
      </c>
    </row>
    <row r="64" spans="1:42" x14ac:dyDescent="0.2">
      <c r="A64" s="16">
        <v>42043</v>
      </c>
      <c r="B64" s="20" t="s">
        <v>58</v>
      </c>
      <c r="C64" s="16" t="s">
        <v>72</v>
      </c>
      <c r="D64" s="14">
        <v>18177</v>
      </c>
      <c r="E64" s="14">
        <v>22270</v>
      </c>
      <c r="F64" s="14">
        <v>31883</v>
      </c>
      <c r="G64" s="14">
        <v>21653</v>
      </c>
      <c r="H64" s="14">
        <v>25243</v>
      </c>
      <c r="I64" s="14">
        <v>30118</v>
      </c>
      <c r="J64" s="14">
        <v>35754</v>
      </c>
      <c r="K64" s="14">
        <v>46756</v>
      </c>
      <c r="L64" s="14">
        <v>60740</v>
      </c>
      <c r="M64" s="14">
        <v>76148</v>
      </c>
      <c r="N64" s="14">
        <v>96977</v>
      </c>
      <c r="O64" s="14">
        <v>114443</v>
      </c>
      <c r="P64" s="14">
        <v>136152</v>
      </c>
      <c r="Q64" s="14">
        <v>153116</v>
      </c>
      <c r="R64" s="14">
        <v>165231</v>
      </c>
      <c r="S64" s="14">
        <v>177410</v>
      </c>
      <c r="T64" s="14">
        <v>197784</v>
      </c>
      <c r="U64" s="14">
        <v>220255</v>
      </c>
      <c r="V64" s="14">
        <v>223834</v>
      </c>
      <c r="W64" s="14">
        <v>232317</v>
      </c>
      <c r="X64" s="14">
        <v>237813</v>
      </c>
      <c r="Y64" s="14">
        <v>251798</v>
      </c>
      <c r="Z64" s="14">
        <v>251555</v>
      </c>
      <c r="AA64" s="14">
        <v>252527</v>
      </c>
      <c r="AB64" s="14">
        <v>252886</v>
      </c>
      <c r="AC64" s="14">
        <v>252541</v>
      </c>
      <c r="AD64" s="14">
        <v>252998</v>
      </c>
      <c r="AE64" s="14">
        <v>254481</v>
      </c>
      <c r="AF64" s="14">
        <v>256489</v>
      </c>
      <c r="AG64" s="14">
        <v>257980</v>
      </c>
      <c r="AH64" s="14">
        <v>258855</v>
      </c>
      <c r="AI64" s="14">
        <v>268100</v>
      </c>
      <c r="AJ64" s="14">
        <v>269124</v>
      </c>
      <c r="AK64" s="14">
        <v>269857</v>
      </c>
      <c r="AL64" s="14">
        <v>271017</v>
      </c>
      <c r="AM64" s="14">
        <v>271453</v>
      </c>
      <c r="AN64" s="1">
        <v>279506</v>
      </c>
      <c r="AO64" s="1">
        <v>289132</v>
      </c>
      <c r="AP64" s="1">
        <v>296766</v>
      </c>
    </row>
    <row r="65" spans="1:42" x14ac:dyDescent="0.2">
      <c r="A65" s="16">
        <v>42047</v>
      </c>
      <c r="B65" s="20" t="s">
        <v>58</v>
      </c>
      <c r="C65" s="16" t="s">
        <v>73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472.78182721623619</v>
      </c>
      <c r="K65" s="14">
        <v>791.98654998131883</v>
      </c>
      <c r="L65" s="14">
        <v>1136.4973518582308</v>
      </c>
      <c r="M65" s="14">
        <v>1713.8508604836654</v>
      </c>
      <c r="N65" s="14">
        <v>2977.6819754918934</v>
      </c>
      <c r="O65" s="14">
        <v>4405.5339736323476</v>
      </c>
      <c r="P65" s="14">
        <v>4802.9331419069977</v>
      </c>
      <c r="Q65" s="14">
        <v>4683.7669492639925</v>
      </c>
      <c r="R65" s="14">
        <v>4476.2303216272985</v>
      </c>
      <c r="S65" s="14">
        <v>4611.7316552842885</v>
      </c>
      <c r="T65" s="14">
        <v>4619.7653311928052</v>
      </c>
      <c r="U65" s="14">
        <v>4998.0175718854898</v>
      </c>
      <c r="V65" s="14">
        <v>5057.198984411566</v>
      </c>
      <c r="W65" s="14">
        <v>5133.2511163455292</v>
      </c>
      <c r="X65" s="14">
        <v>4669.9758056210376</v>
      </c>
      <c r="Y65" s="14">
        <v>4701.3071416642551</v>
      </c>
      <c r="Z65" s="14">
        <v>4653.6406646070527</v>
      </c>
      <c r="AA65" s="14">
        <v>4601.8234549971176</v>
      </c>
      <c r="AB65" s="14">
        <v>4562.1906538484327</v>
      </c>
      <c r="AC65" s="14">
        <v>4515.9970173744587</v>
      </c>
      <c r="AD65" s="14">
        <v>4451.5937155078464</v>
      </c>
      <c r="AE65" s="14">
        <v>4397.2325085268794</v>
      </c>
      <c r="AF65" s="14">
        <v>4373.2653753998038</v>
      </c>
      <c r="AG65" s="14">
        <v>4328.5445795090582</v>
      </c>
      <c r="AH65" s="14">
        <v>4287.5728323756202</v>
      </c>
      <c r="AI65" s="14">
        <v>4277.3968428914986</v>
      </c>
      <c r="AJ65" s="14">
        <v>4257.4465477186804</v>
      </c>
      <c r="AK65" s="14">
        <v>4234.1488875839805</v>
      </c>
      <c r="AL65" s="14">
        <v>4211.6545950401323</v>
      </c>
      <c r="AM65" s="14">
        <v>4176.7081048380833</v>
      </c>
      <c r="AN65" s="1">
        <v>4127.4348925991781</v>
      </c>
      <c r="AO65" s="1">
        <v>4027.6834167350894</v>
      </c>
      <c r="AP65" s="1">
        <v>3850.5408629522854</v>
      </c>
    </row>
    <row r="66" spans="1:42" x14ac:dyDescent="0.2">
      <c r="A66" s="16">
        <v>42055</v>
      </c>
      <c r="B66" s="20" t="s">
        <v>58</v>
      </c>
      <c r="C66" s="16" t="s">
        <v>74</v>
      </c>
      <c r="D66" s="14">
        <v>15655</v>
      </c>
      <c r="E66" s="14">
        <v>19638</v>
      </c>
      <c r="F66" s="14">
        <v>23083</v>
      </c>
      <c r="G66" s="14">
        <v>31892</v>
      </c>
      <c r="H66" s="14">
        <v>35037</v>
      </c>
      <c r="I66" s="14">
        <v>37793</v>
      </c>
      <c r="J66" s="14">
        <v>39904</v>
      </c>
      <c r="K66" s="14">
        <v>42126</v>
      </c>
      <c r="L66" s="14">
        <v>45365</v>
      </c>
      <c r="M66" s="14">
        <v>49855</v>
      </c>
      <c r="N66" s="14">
        <v>51433</v>
      </c>
      <c r="O66" s="14">
        <v>54902</v>
      </c>
      <c r="P66" s="14">
        <v>59775</v>
      </c>
      <c r="Q66" s="14">
        <v>62275</v>
      </c>
      <c r="R66" s="14">
        <v>65010</v>
      </c>
      <c r="S66" s="14">
        <v>69378</v>
      </c>
      <c r="T66" s="14">
        <v>75927</v>
      </c>
      <c r="U66" s="14">
        <v>88172</v>
      </c>
      <c r="V66" s="14">
        <v>100833</v>
      </c>
      <c r="W66" s="14">
        <v>113629</v>
      </c>
      <c r="X66" s="14">
        <v>121082</v>
      </c>
      <c r="Y66" s="14">
        <v>129313</v>
      </c>
      <c r="Z66" s="14">
        <v>130312</v>
      </c>
      <c r="AA66" s="14">
        <v>131410</v>
      </c>
      <c r="AB66" s="14">
        <v>132657</v>
      </c>
      <c r="AC66" s="14">
        <v>134412</v>
      </c>
      <c r="AD66" s="14">
        <v>137159</v>
      </c>
      <c r="AE66" s="14">
        <v>140212</v>
      </c>
      <c r="AF66" s="14">
        <v>142292</v>
      </c>
      <c r="AG66" s="14">
        <v>144117</v>
      </c>
      <c r="AH66" s="14">
        <v>145376</v>
      </c>
      <c r="AI66" s="14">
        <v>149618</v>
      </c>
      <c r="AJ66" s="14">
        <v>151004</v>
      </c>
      <c r="AK66" s="14">
        <v>151589</v>
      </c>
      <c r="AL66" s="14">
        <v>152191</v>
      </c>
      <c r="AM66" s="14">
        <v>152892</v>
      </c>
      <c r="AN66" s="1">
        <v>156911</v>
      </c>
      <c r="AO66" s="1">
        <v>165139</v>
      </c>
      <c r="AP66" s="1">
        <v>173765</v>
      </c>
    </row>
    <row r="67" spans="1:42" x14ac:dyDescent="0.2">
      <c r="A67" s="16">
        <v>42057</v>
      </c>
      <c r="B67" s="20" t="s">
        <v>58</v>
      </c>
      <c r="C67" s="16" t="s">
        <v>75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7567</v>
      </c>
      <c r="K67" s="14">
        <v>9131</v>
      </c>
      <c r="L67" s="14">
        <v>9360</v>
      </c>
      <c r="M67" s="14">
        <v>10149</v>
      </c>
      <c r="N67" s="14">
        <v>10137</v>
      </c>
      <c r="O67" s="14">
        <v>9924</v>
      </c>
      <c r="P67" s="14">
        <v>9703</v>
      </c>
      <c r="Q67" s="14">
        <v>9617</v>
      </c>
      <c r="R67" s="14">
        <v>9231</v>
      </c>
      <c r="S67" s="14">
        <v>10673</v>
      </c>
      <c r="T67" s="14">
        <v>10387</v>
      </c>
      <c r="U67" s="14">
        <v>10597</v>
      </c>
      <c r="V67" s="14">
        <v>10776</v>
      </c>
      <c r="W67" s="14">
        <v>12842</v>
      </c>
      <c r="X67" s="14">
        <v>13837</v>
      </c>
      <c r="Y67" s="14">
        <v>14261</v>
      </c>
      <c r="Z67" s="14">
        <v>14243</v>
      </c>
      <c r="AA67" s="14">
        <v>14297</v>
      </c>
      <c r="AB67" s="14">
        <v>14487</v>
      </c>
      <c r="AC67" s="14">
        <v>14523</v>
      </c>
      <c r="AD67" s="14">
        <v>14590</v>
      </c>
      <c r="AE67" s="14">
        <v>14781</v>
      </c>
      <c r="AF67" s="14">
        <v>14967</v>
      </c>
      <c r="AG67" s="14">
        <v>14973</v>
      </c>
      <c r="AH67" s="14">
        <v>14905</v>
      </c>
      <c r="AI67" s="14">
        <v>14845</v>
      </c>
      <c r="AJ67" s="14">
        <v>14778</v>
      </c>
      <c r="AK67" s="14">
        <v>14764</v>
      </c>
      <c r="AL67" s="14">
        <v>14694</v>
      </c>
      <c r="AM67" s="14">
        <v>14632</v>
      </c>
      <c r="AN67" s="1">
        <v>14934</v>
      </c>
      <c r="AO67" s="1">
        <v>15138</v>
      </c>
      <c r="AP67" s="1">
        <v>15407</v>
      </c>
    </row>
    <row r="68" spans="1:42" x14ac:dyDescent="0.2">
      <c r="A68" s="16">
        <v>42061</v>
      </c>
      <c r="B68" s="20" t="s">
        <v>58</v>
      </c>
      <c r="C68" s="16" t="s">
        <v>76</v>
      </c>
      <c r="D68" s="14">
        <v>7565</v>
      </c>
      <c r="E68" s="14">
        <v>13008</v>
      </c>
      <c r="F68" s="14">
        <v>14778</v>
      </c>
      <c r="G68" s="14">
        <v>20142</v>
      </c>
      <c r="H68" s="14">
        <v>27145</v>
      </c>
      <c r="I68" s="14">
        <v>35484</v>
      </c>
      <c r="J68" s="14">
        <v>24786</v>
      </c>
      <c r="K68" s="14">
        <v>28100</v>
      </c>
      <c r="L68" s="14">
        <v>31251</v>
      </c>
      <c r="M68" s="14">
        <v>33954</v>
      </c>
      <c r="N68" s="14">
        <v>35751</v>
      </c>
      <c r="O68" s="14">
        <v>34650</v>
      </c>
      <c r="P68" s="14">
        <v>38304</v>
      </c>
      <c r="Q68" s="14">
        <v>39848</v>
      </c>
      <c r="R68" s="14">
        <v>39021</v>
      </c>
      <c r="S68" s="14">
        <v>41836</v>
      </c>
      <c r="T68" s="14">
        <v>40872</v>
      </c>
      <c r="U68" s="14">
        <v>39457</v>
      </c>
      <c r="V68" s="14">
        <v>39108</v>
      </c>
      <c r="W68" s="14">
        <v>42253</v>
      </c>
      <c r="X68" s="14">
        <v>44164</v>
      </c>
      <c r="Y68" s="14">
        <v>45586</v>
      </c>
      <c r="Z68" s="14">
        <v>45585</v>
      </c>
      <c r="AA68" s="14">
        <v>45664</v>
      </c>
      <c r="AB68" s="14">
        <v>45721</v>
      </c>
      <c r="AC68" s="14">
        <v>45660</v>
      </c>
      <c r="AD68" s="14">
        <v>45595</v>
      </c>
      <c r="AE68" s="14">
        <v>45467</v>
      </c>
      <c r="AF68" s="14">
        <v>45580</v>
      </c>
      <c r="AG68" s="14">
        <v>45612</v>
      </c>
      <c r="AH68" s="14">
        <v>45653</v>
      </c>
      <c r="AI68" s="14">
        <v>45913</v>
      </c>
      <c r="AJ68" s="14">
        <v>46115</v>
      </c>
      <c r="AK68" s="14">
        <v>46018</v>
      </c>
      <c r="AL68" s="14">
        <v>45871</v>
      </c>
      <c r="AM68" s="14">
        <v>45750</v>
      </c>
      <c r="AN68" s="1">
        <v>49200</v>
      </c>
      <c r="AO68" s="1">
        <v>52306</v>
      </c>
      <c r="AP68" s="1">
        <v>54399</v>
      </c>
    </row>
    <row r="69" spans="1:42" x14ac:dyDescent="0.2">
      <c r="A69" s="16">
        <v>42063</v>
      </c>
      <c r="B69" s="20" t="s">
        <v>58</v>
      </c>
      <c r="C69" s="16" t="s">
        <v>77</v>
      </c>
      <c r="D69" s="14">
        <v>0</v>
      </c>
      <c r="E69" s="14">
        <v>0</v>
      </c>
      <c r="F69" s="14">
        <v>232.78134478616673</v>
      </c>
      <c r="G69" s="14">
        <v>332.7267306711833</v>
      </c>
      <c r="H69" s="14">
        <v>533.89116927783209</v>
      </c>
      <c r="I69" s="14">
        <v>778.51012348666188</v>
      </c>
      <c r="J69" s="14">
        <v>1017.8096456131558</v>
      </c>
      <c r="K69" s="14">
        <v>1261.9416095609267</v>
      </c>
      <c r="L69" s="14">
        <v>1353.7580041651904</v>
      </c>
      <c r="M69" s="14">
        <v>1518.1734084565464</v>
      </c>
      <c r="N69" s="14">
        <v>1579.9087892430935</v>
      </c>
      <c r="O69" s="14">
        <v>1594.1813499710511</v>
      </c>
      <c r="P69" s="14">
        <v>2480.2788603624235</v>
      </c>
      <c r="Q69" s="14">
        <v>3030.9524632521325</v>
      </c>
      <c r="R69" s="14">
        <v>2824.3562101952111</v>
      </c>
      <c r="S69" s="14">
        <v>2991.3938697384228</v>
      </c>
      <c r="T69" s="14">
        <v>2888.451620708428</v>
      </c>
      <c r="U69" s="14">
        <v>2823.2698473051564</v>
      </c>
      <c r="V69" s="14">
        <v>2976.2971716455959</v>
      </c>
      <c r="W69" s="14">
        <v>3456.9190985214441</v>
      </c>
      <c r="X69" s="14">
        <v>3371.2462733643852</v>
      </c>
      <c r="Y69" s="14">
        <v>3356.6740263219294</v>
      </c>
      <c r="Z69" s="14">
        <v>3339.2547592917449</v>
      </c>
      <c r="AA69" s="14">
        <v>3328.8781206522585</v>
      </c>
      <c r="AB69" s="14">
        <v>3330.3016306461232</v>
      </c>
      <c r="AC69" s="14">
        <v>3312.2455301976306</v>
      </c>
      <c r="AD69" s="14">
        <v>3294.7138807995093</v>
      </c>
      <c r="AE69" s="14">
        <v>3286.1353600470097</v>
      </c>
      <c r="AF69" s="14">
        <v>3274.2602898350342</v>
      </c>
      <c r="AG69" s="14">
        <v>3279.017810077687</v>
      </c>
      <c r="AH69" s="14">
        <v>3271.712956161803</v>
      </c>
      <c r="AI69" s="14">
        <v>3329.5149540705665</v>
      </c>
      <c r="AJ69" s="14">
        <v>3316.6284425471608</v>
      </c>
      <c r="AK69" s="14">
        <v>3304.3787644420631</v>
      </c>
      <c r="AL69" s="14">
        <v>3305.7648136466155</v>
      </c>
      <c r="AM69" s="14">
        <v>3285.535987418014</v>
      </c>
      <c r="AN69" s="1">
        <v>3547.986277339463</v>
      </c>
      <c r="AO69" s="1">
        <v>3736.9384986303266</v>
      </c>
      <c r="AP69" s="1">
        <v>3895.8097061034732</v>
      </c>
    </row>
    <row r="70" spans="1:42" x14ac:dyDescent="0.2">
      <c r="A70" s="16">
        <v>42065</v>
      </c>
      <c r="B70" s="20" t="s">
        <v>58</v>
      </c>
      <c r="C70" s="16" t="s">
        <v>78</v>
      </c>
      <c r="D70" s="14">
        <v>0</v>
      </c>
      <c r="E70" s="14">
        <v>0</v>
      </c>
      <c r="F70" s="14">
        <v>0.26979636081948116</v>
      </c>
      <c r="G70" s="14">
        <v>0.94009787838340941</v>
      </c>
      <c r="H70" s="14">
        <v>3.3934014326673871</v>
      </c>
      <c r="I70" s="14">
        <v>12.15424226722793</v>
      </c>
      <c r="J70" s="14">
        <v>22.652839786072956</v>
      </c>
      <c r="K70" s="14">
        <v>30.616021814732427</v>
      </c>
      <c r="L70" s="14">
        <v>36.290124160911077</v>
      </c>
      <c r="M70" s="14">
        <v>46.812182232870846</v>
      </c>
      <c r="N70" s="14">
        <v>73.741545701001669</v>
      </c>
      <c r="O70" s="14">
        <v>99.058834019391242</v>
      </c>
      <c r="P70" s="14">
        <v>105.7233068577706</v>
      </c>
      <c r="Q70" s="14">
        <v>104.07101361697551</v>
      </c>
      <c r="R70" s="14">
        <v>87.330233215816406</v>
      </c>
      <c r="S70" s="14">
        <v>90.641522712582201</v>
      </c>
      <c r="T70" s="14">
        <v>82.358271709285958</v>
      </c>
      <c r="U70" s="14">
        <v>78.411871524628339</v>
      </c>
      <c r="V70" s="14">
        <v>73.222062024889624</v>
      </c>
      <c r="W70" s="14">
        <v>80.943935507226072</v>
      </c>
      <c r="X70" s="14">
        <v>77.223762084746269</v>
      </c>
      <c r="Y70" s="14">
        <v>76.970723261865885</v>
      </c>
      <c r="Z70" s="14">
        <v>76.457942600929485</v>
      </c>
      <c r="AA70" s="14">
        <v>76.178091717346547</v>
      </c>
      <c r="AB70" s="14">
        <v>76.159658425613529</v>
      </c>
      <c r="AC70" s="14">
        <v>75.866401511679314</v>
      </c>
      <c r="AD70" s="14">
        <v>75.648553518471033</v>
      </c>
      <c r="AE70" s="14">
        <v>75.516168968752169</v>
      </c>
      <c r="AF70" s="14">
        <v>75.492708415637424</v>
      </c>
      <c r="AG70" s="14">
        <v>75.316754267276892</v>
      </c>
      <c r="AH70" s="14">
        <v>74.946412678822824</v>
      </c>
      <c r="AI70" s="14">
        <v>75.744071484723904</v>
      </c>
      <c r="AJ70" s="14">
        <v>75.338539066597718</v>
      </c>
      <c r="AK70" s="14">
        <v>75.194424240321482</v>
      </c>
      <c r="AL70" s="14">
        <v>75.370378388682013</v>
      </c>
      <c r="AM70" s="14">
        <v>74.802297852546587</v>
      </c>
      <c r="AN70" s="1">
        <v>75.549684044630354</v>
      </c>
      <c r="AO70" s="1">
        <v>75.777586560602103</v>
      </c>
      <c r="AP70" s="1">
        <v>75.819480405449838</v>
      </c>
    </row>
    <row r="71" spans="1:42" x14ac:dyDescent="0.2">
      <c r="A71" s="16">
        <v>42067</v>
      </c>
      <c r="B71" s="20" t="s">
        <v>58</v>
      </c>
      <c r="C71" s="16" t="s">
        <v>79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11080</v>
      </c>
      <c r="J71" s="14">
        <v>13029</v>
      </c>
      <c r="K71" s="14">
        <v>16986</v>
      </c>
      <c r="L71" s="14">
        <v>17390</v>
      </c>
      <c r="M71" s="14">
        <v>18227</v>
      </c>
      <c r="N71" s="14">
        <v>16655</v>
      </c>
      <c r="O71" s="14">
        <v>16054</v>
      </c>
      <c r="P71" s="14">
        <v>15013</v>
      </c>
      <c r="Q71" s="14">
        <v>14464</v>
      </c>
      <c r="R71" s="14">
        <v>14325</v>
      </c>
      <c r="S71" s="14">
        <v>15373</v>
      </c>
      <c r="T71" s="14">
        <v>15243</v>
      </c>
      <c r="U71" s="14">
        <v>15874</v>
      </c>
      <c r="V71" s="14">
        <v>16712</v>
      </c>
      <c r="W71" s="14">
        <v>19188</v>
      </c>
      <c r="X71" s="14">
        <v>20625</v>
      </c>
      <c r="Y71" s="14">
        <v>22821</v>
      </c>
      <c r="Z71" s="14">
        <v>22685</v>
      </c>
      <c r="AA71" s="14">
        <v>22768</v>
      </c>
      <c r="AB71" s="14">
        <v>22908</v>
      </c>
      <c r="AC71" s="14">
        <v>23071</v>
      </c>
      <c r="AD71" s="14">
        <v>23113</v>
      </c>
      <c r="AE71" s="14">
        <v>23061</v>
      </c>
      <c r="AF71" s="14">
        <v>23034</v>
      </c>
      <c r="AG71" s="14">
        <v>23046</v>
      </c>
      <c r="AH71" s="14">
        <v>23018</v>
      </c>
      <c r="AI71" s="14">
        <v>24636</v>
      </c>
      <c r="AJ71" s="14">
        <v>24923</v>
      </c>
      <c r="AK71" s="14">
        <v>24915</v>
      </c>
      <c r="AL71" s="14">
        <v>24790</v>
      </c>
      <c r="AM71" s="14">
        <v>24796</v>
      </c>
      <c r="AN71" s="1">
        <v>24681</v>
      </c>
      <c r="AO71" s="1">
        <v>25013</v>
      </c>
      <c r="AP71" s="1">
        <v>25094</v>
      </c>
    </row>
    <row r="72" spans="1:42" x14ac:dyDescent="0.2">
      <c r="A72" s="16">
        <v>42069</v>
      </c>
      <c r="B72" s="20" t="s">
        <v>58</v>
      </c>
      <c r="C72" s="16" t="s">
        <v>80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86178.868588836354</v>
      </c>
      <c r="N72" s="14">
        <v>137169.48862483705</v>
      </c>
      <c r="O72" s="14">
        <v>187121.35542509425</v>
      </c>
      <c r="P72" s="14">
        <v>250584.73736240185</v>
      </c>
      <c r="Q72" s="14">
        <v>276400.07219234365</v>
      </c>
      <c r="R72" s="14">
        <v>299652.31237460976</v>
      </c>
      <c r="S72" s="14">
        <v>290815.18679840514</v>
      </c>
      <c r="T72" s="14">
        <v>248485.99244185686</v>
      </c>
      <c r="U72" s="14">
        <v>226412.48618230716</v>
      </c>
      <c r="V72" s="14">
        <v>226003.16334591751</v>
      </c>
      <c r="W72" s="14">
        <v>220018.74763181523</v>
      </c>
      <c r="X72" s="14">
        <v>211456.75650931595</v>
      </c>
      <c r="Y72" s="14">
        <v>205911.59053709405</v>
      </c>
      <c r="Z72" s="14">
        <v>204646.93743409775</v>
      </c>
      <c r="AA72" s="14">
        <v>203366.83818633205</v>
      </c>
      <c r="AB72" s="14">
        <v>202534.67713687953</v>
      </c>
      <c r="AC72" s="14">
        <v>201939.03517920876</v>
      </c>
      <c r="AD72" s="14">
        <v>201678.3814862248</v>
      </c>
      <c r="AE72" s="14">
        <v>201297.05478722975</v>
      </c>
      <c r="AF72" s="14">
        <v>201651.35073287832</v>
      </c>
      <c r="AG72" s="14">
        <v>201612.73537095476</v>
      </c>
      <c r="AH72" s="14">
        <v>201139.69718739126</v>
      </c>
      <c r="AI72" s="14">
        <v>207014.05912001143</v>
      </c>
      <c r="AJ72" s="14">
        <v>207154.03980698431</v>
      </c>
      <c r="AK72" s="14">
        <v>207084.53215552191</v>
      </c>
      <c r="AL72" s="14">
        <v>206431.93253901391</v>
      </c>
      <c r="AM72" s="14">
        <v>205355.52932539492</v>
      </c>
      <c r="AN72" s="1">
        <v>214014.05885270311</v>
      </c>
      <c r="AO72" s="1">
        <v>221132.80082330969</v>
      </c>
      <c r="AP72" s="1">
        <v>225355.39064964995</v>
      </c>
    </row>
    <row r="73" spans="1:42" x14ac:dyDescent="0.2">
      <c r="A73" s="16">
        <v>42071</v>
      </c>
      <c r="B73" s="20" t="s">
        <v>58</v>
      </c>
      <c r="C73" s="16" t="s">
        <v>81</v>
      </c>
      <c r="D73" s="14">
        <v>36076.970852467675</v>
      </c>
      <c r="E73" s="14">
        <v>43318.913489629973</v>
      </c>
      <c r="F73" s="14">
        <v>53822.524888954118</v>
      </c>
      <c r="G73" s="14">
        <v>68203.609709636512</v>
      </c>
      <c r="H73" s="14">
        <v>76482.539447131174</v>
      </c>
      <c r="I73" s="14">
        <v>84039.869883817082</v>
      </c>
      <c r="J73" s="14">
        <v>98752.311506530605</v>
      </c>
      <c r="K73" s="14">
        <v>116088.65985376174</v>
      </c>
      <c r="L73" s="14">
        <v>121104.92276643783</v>
      </c>
      <c r="M73" s="14">
        <v>139176.8432916718</v>
      </c>
      <c r="N73" s="14">
        <v>148806.15180370898</v>
      </c>
      <c r="O73" s="14">
        <v>158932.49551879286</v>
      </c>
      <c r="P73" s="14">
        <v>166705.40748933033</v>
      </c>
      <c r="Q73" s="14">
        <v>173460.29555001314</v>
      </c>
      <c r="R73" s="14">
        <v>196500.57198040062</v>
      </c>
      <c r="S73" s="14">
        <v>212092.30680368471</v>
      </c>
      <c r="T73" s="14">
        <v>234262.27259741211</v>
      </c>
      <c r="U73" s="14">
        <v>277819.72306199826</v>
      </c>
      <c r="V73" s="14">
        <v>319073.64491487399</v>
      </c>
      <c r="W73" s="14">
        <v>361644.01141196373</v>
      </c>
      <c r="X73" s="14">
        <v>422002.84863977891</v>
      </c>
      <c r="Y73" s="14">
        <v>469746.17388664983</v>
      </c>
      <c r="Z73" s="14">
        <v>473574.74223782885</v>
      </c>
      <c r="AA73" s="14">
        <v>477299.51207270887</v>
      </c>
      <c r="AB73" s="14">
        <v>481288.76851161983</v>
      </c>
      <c r="AC73" s="14">
        <v>484993.57709336543</v>
      </c>
      <c r="AD73" s="14">
        <v>488580.61428161809</v>
      </c>
      <c r="AE73" s="14">
        <v>493652.76870307053</v>
      </c>
      <c r="AF73" s="14">
        <v>498603.15948040306</v>
      </c>
      <c r="AG73" s="14">
        <v>503080.46855845023</v>
      </c>
      <c r="AH73" s="14">
        <v>506830.1899597483</v>
      </c>
      <c r="AI73" s="14">
        <v>518438.65672006179</v>
      </c>
      <c r="AJ73" s="14">
        <v>522655.47144470492</v>
      </c>
      <c r="AK73" s="14">
        <v>525745.47342991084</v>
      </c>
      <c r="AL73" s="14">
        <v>529094.97170586407</v>
      </c>
      <c r="AM73" s="14">
        <v>532286.77608205553</v>
      </c>
      <c r="AN73" s="1">
        <v>558163.54658284201</v>
      </c>
      <c r="AO73" s="1">
        <v>600986.42293208209</v>
      </c>
      <c r="AP73" s="1">
        <v>640571.58402292151</v>
      </c>
    </row>
    <row r="74" spans="1:42" x14ac:dyDescent="0.2">
      <c r="A74" s="16">
        <v>42075</v>
      </c>
      <c r="B74" s="20" t="s">
        <v>58</v>
      </c>
      <c r="C74" s="16" t="s">
        <v>82</v>
      </c>
      <c r="D74" s="14">
        <v>0</v>
      </c>
      <c r="E74" s="14">
        <v>0</v>
      </c>
      <c r="F74" s="14">
        <v>0</v>
      </c>
      <c r="G74" s="14">
        <v>14750.974104866951</v>
      </c>
      <c r="H74" s="14">
        <v>17849.998509168232</v>
      </c>
      <c r="I74" s="14">
        <v>18991.835744151751</v>
      </c>
      <c r="J74" s="14">
        <v>22637.900040498367</v>
      </c>
      <c r="K74" s="14">
        <v>27639.407624912874</v>
      </c>
      <c r="L74" s="14">
        <v>29606.146284409202</v>
      </c>
      <c r="M74" s="14">
        <v>33409.376010057735</v>
      </c>
      <c r="N74" s="14">
        <v>41792.979434974761</v>
      </c>
      <c r="O74" s="14">
        <v>46738.91471289577</v>
      </c>
      <c r="P74" s="14">
        <v>51721.319316953137</v>
      </c>
      <c r="Q74" s="14">
        <v>54835.973432455714</v>
      </c>
      <c r="R74" s="14">
        <v>58266.695041140039</v>
      </c>
      <c r="S74" s="14">
        <v>63075.436187405234</v>
      </c>
      <c r="T74" s="14">
        <v>70926.761114189256</v>
      </c>
      <c r="U74" s="14">
        <v>78889.230653960272</v>
      </c>
      <c r="V74" s="14">
        <v>86540.842604283302</v>
      </c>
      <c r="W74" s="14">
        <v>94283.627869947217</v>
      </c>
      <c r="X74" s="14">
        <v>98765.881715563126</v>
      </c>
      <c r="Y74" s="14">
        <v>104482.01442879242</v>
      </c>
      <c r="Z74" s="14">
        <v>104785.92547992872</v>
      </c>
      <c r="AA74" s="14">
        <v>105210.53263423056</v>
      </c>
      <c r="AB74" s="14">
        <v>106222.12227586996</v>
      </c>
      <c r="AC74" s="14">
        <v>107219.81884088599</v>
      </c>
      <c r="AD74" s="14">
        <v>108261.79958763901</v>
      </c>
      <c r="AE74" s="14">
        <v>109775.27662229777</v>
      </c>
      <c r="AF74" s="14">
        <v>111170.66250565786</v>
      </c>
      <c r="AG74" s="14">
        <v>112125.8115235148</v>
      </c>
      <c r="AH74" s="14">
        <v>113062.72587830355</v>
      </c>
      <c r="AI74" s="14">
        <v>115979.40365192306</v>
      </c>
      <c r="AJ74" s="14">
        <v>116826.88132594885</v>
      </c>
      <c r="AK74" s="14">
        <v>117728.1946718902</v>
      </c>
      <c r="AL74" s="14">
        <v>117836.73433301032</v>
      </c>
      <c r="AM74" s="14">
        <v>118402.87720541279</v>
      </c>
      <c r="AN74" s="1">
        <v>120932.28546815575</v>
      </c>
      <c r="AO74" s="1">
        <v>126481.70126190456</v>
      </c>
      <c r="AP74" s="1">
        <v>129680.58215443633</v>
      </c>
    </row>
    <row r="75" spans="1:42" x14ac:dyDescent="0.2">
      <c r="A75" s="16">
        <v>42079</v>
      </c>
      <c r="B75" s="20" t="s">
        <v>58</v>
      </c>
      <c r="C75" s="16" t="s">
        <v>83</v>
      </c>
      <c r="D75" s="14">
        <v>4573.0222780039903</v>
      </c>
      <c r="E75" s="14">
        <v>11972.478186642176</v>
      </c>
      <c r="F75" s="14">
        <v>16886.798619978439</v>
      </c>
      <c r="G75" s="14">
        <v>18675.350155298922</v>
      </c>
      <c r="H75" s="14">
        <v>25531.153537820403</v>
      </c>
      <c r="I75" s="14">
        <v>41035.974381289474</v>
      </c>
      <c r="J75" s="14">
        <v>52287.623403800928</v>
      </c>
      <c r="K75" s="14">
        <v>84153.308004933133</v>
      </c>
      <c r="L75" s="14">
        <v>150054.62476855874</v>
      </c>
      <c r="M75" s="14">
        <v>124084.25967018779</v>
      </c>
      <c r="N75" s="14">
        <v>187623.53209650016</v>
      </c>
      <c r="O75" s="14">
        <v>239767.54917264762</v>
      </c>
      <c r="P75" s="14">
        <v>320023.90364989341</v>
      </c>
      <c r="Q75" s="14">
        <v>364602.4782828422</v>
      </c>
      <c r="R75" s="14">
        <v>415067.9798409621</v>
      </c>
      <c r="S75" s="14">
        <v>411719.34138249711</v>
      </c>
      <c r="T75" s="14">
        <v>365768.11405925022</v>
      </c>
      <c r="U75" s="14">
        <v>323554.3812894781</v>
      </c>
      <c r="V75" s="14">
        <v>319198.63352019654</v>
      </c>
      <c r="W75" s="14">
        <v>319924.12522743293</v>
      </c>
      <c r="X75" s="14">
        <v>306001.77151401539</v>
      </c>
      <c r="Y75" s="14">
        <v>297703.3772946113</v>
      </c>
      <c r="Z75" s="14">
        <v>294380.84907753783</v>
      </c>
      <c r="AA75" s="14">
        <v>292684.61589570891</v>
      </c>
      <c r="AB75" s="14">
        <v>291736.25462802331</v>
      </c>
      <c r="AC75" s="14">
        <v>290588.33651541668</v>
      </c>
      <c r="AD75" s="14">
        <v>290310.44894632103</v>
      </c>
      <c r="AE75" s="14">
        <v>289951.43312718731</v>
      </c>
      <c r="AF75" s="14">
        <v>290520.26338607445</v>
      </c>
      <c r="AG75" s="14">
        <v>290604.18916197581</v>
      </c>
      <c r="AH75" s="14">
        <v>291025.68305872497</v>
      </c>
      <c r="AI75" s="14">
        <v>299258.80167465017</v>
      </c>
      <c r="AJ75" s="14">
        <v>299373.50023504876</v>
      </c>
      <c r="AK75" s="14">
        <v>299592.63976101344</v>
      </c>
      <c r="AL75" s="14">
        <v>298274.07257074071</v>
      </c>
      <c r="AM75" s="14">
        <v>297310.79116511706</v>
      </c>
      <c r="AN75" s="1">
        <v>305759.31927252252</v>
      </c>
      <c r="AO75" s="1">
        <v>311645.3136890725</v>
      </c>
      <c r="AP75" s="1">
        <v>312529.33186190034</v>
      </c>
    </row>
    <row r="76" spans="1:42" x14ac:dyDescent="0.2">
      <c r="A76" s="16">
        <v>42081</v>
      </c>
      <c r="B76" s="20" t="s">
        <v>58</v>
      </c>
      <c r="C76" s="16" t="s">
        <v>84</v>
      </c>
      <c r="D76" s="14">
        <v>0</v>
      </c>
      <c r="E76" s="14">
        <v>5414</v>
      </c>
      <c r="F76" s="14">
        <v>11006</v>
      </c>
      <c r="G76" s="14">
        <v>13517</v>
      </c>
      <c r="H76" s="14">
        <v>17636</v>
      </c>
      <c r="I76" s="14">
        <v>22649</v>
      </c>
      <c r="J76" s="14">
        <v>26257</v>
      </c>
      <c r="K76" s="14">
        <v>37399</v>
      </c>
      <c r="L76" s="14">
        <v>47626</v>
      </c>
      <c r="M76" s="14">
        <v>57486</v>
      </c>
      <c r="N76" s="14">
        <v>70579</v>
      </c>
      <c r="O76" s="14">
        <v>75663</v>
      </c>
      <c r="P76" s="14">
        <v>80813</v>
      </c>
      <c r="Q76" s="14">
        <v>83100</v>
      </c>
      <c r="R76" s="14">
        <v>93421</v>
      </c>
      <c r="S76" s="14">
        <v>93633</v>
      </c>
      <c r="T76" s="14">
        <v>101249</v>
      </c>
      <c r="U76" s="14">
        <v>109367</v>
      </c>
      <c r="V76" s="14">
        <v>113296</v>
      </c>
      <c r="W76" s="14">
        <v>118416</v>
      </c>
      <c r="X76" s="14">
        <v>118710</v>
      </c>
      <c r="Y76" s="14">
        <v>120044</v>
      </c>
      <c r="Z76" s="14">
        <v>119019</v>
      </c>
      <c r="AA76" s="14">
        <v>118494</v>
      </c>
      <c r="AB76" s="14">
        <v>118298</v>
      </c>
      <c r="AC76" s="14">
        <v>118120</v>
      </c>
      <c r="AD76" s="14">
        <v>117762</v>
      </c>
      <c r="AE76" s="14">
        <v>117261</v>
      </c>
      <c r="AF76" s="14">
        <v>116943</v>
      </c>
      <c r="AG76" s="14">
        <v>116693</v>
      </c>
      <c r="AH76" s="14">
        <v>116754</v>
      </c>
      <c r="AI76" s="14">
        <v>116111</v>
      </c>
      <c r="AJ76" s="14">
        <v>116669</v>
      </c>
      <c r="AK76" s="14">
        <v>117296</v>
      </c>
      <c r="AL76" s="14">
        <v>116732</v>
      </c>
      <c r="AM76" s="14">
        <v>116508</v>
      </c>
      <c r="AN76" s="1">
        <v>118551</v>
      </c>
      <c r="AO76" s="1">
        <v>120589</v>
      </c>
      <c r="AP76" s="1">
        <v>120969</v>
      </c>
    </row>
    <row r="77" spans="1:42" x14ac:dyDescent="0.2">
      <c r="A77" s="16">
        <v>42083</v>
      </c>
      <c r="B77" s="20" t="s">
        <v>58</v>
      </c>
      <c r="C77" s="16" t="s">
        <v>85</v>
      </c>
      <c r="D77" s="14">
        <v>0</v>
      </c>
      <c r="E77" s="14">
        <v>0</v>
      </c>
      <c r="F77" s="14">
        <v>6.8872122043263859E-2</v>
      </c>
      <c r="G77" s="14">
        <v>0.35309087920771892</v>
      </c>
      <c r="H77" s="14">
        <v>0.69793650436800492</v>
      </c>
      <c r="I77" s="14">
        <v>1.4429194583007745</v>
      </c>
      <c r="J77" s="14">
        <v>2.5482685156007627</v>
      </c>
      <c r="K77" s="14">
        <v>4.296747388600525</v>
      </c>
      <c r="L77" s="14">
        <v>4.2802568805056591</v>
      </c>
      <c r="M77" s="14">
        <v>20.644661089940325</v>
      </c>
      <c r="N77" s="14">
        <v>22.729255319108972</v>
      </c>
      <c r="O77" s="14">
        <v>24.902122268079552</v>
      </c>
      <c r="P77" s="14">
        <v>23.216695337795453</v>
      </c>
      <c r="Q77" s="14">
        <v>23.733721268063899</v>
      </c>
      <c r="R77" s="14">
        <v>26.75681941380801</v>
      </c>
      <c r="S77" s="14">
        <v>27.48725191942178</v>
      </c>
      <c r="T77" s="14">
        <v>27.455240933119981</v>
      </c>
      <c r="U77" s="14">
        <v>26.441559700229689</v>
      </c>
      <c r="V77" s="14">
        <v>25.179550816028474</v>
      </c>
      <c r="W77" s="14">
        <v>24.558731687751166</v>
      </c>
      <c r="X77" s="14">
        <v>22.859239324092034</v>
      </c>
      <c r="Y77" s="14">
        <v>22.279646466051894</v>
      </c>
      <c r="Z77" s="14">
        <v>21.926070571900208</v>
      </c>
      <c r="AA77" s="14">
        <v>21.976997141016703</v>
      </c>
      <c r="AB77" s="14">
        <v>21.73303462420148</v>
      </c>
      <c r="AC77" s="14">
        <v>21.507987690200956</v>
      </c>
      <c r="AD77" s="14">
        <v>21.284880815976301</v>
      </c>
      <c r="AE77" s="14">
        <v>21.319801891941896</v>
      </c>
      <c r="AF77" s="14">
        <v>21.185452752463135</v>
      </c>
      <c r="AG77" s="14">
        <v>21.083114599286173</v>
      </c>
      <c r="AH77" s="14">
        <v>20.998721999035979</v>
      </c>
      <c r="AI77" s="14">
        <v>21.073899315350808</v>
      </c>
      <c r="AJ77" s="14">
        <v>20.947795429919481</v>
      </c>
      <c r="AK77" s="14">
        <v>20.969136087454011</v>
      </c>
      <c r="AL77" s="14">
        <v>20.752819422444887</v>
      </c>
      <c r="AM77" s="14">
        <v>20.639325925556694</v>
      </c>
      <c r="AN77" s="1">
        <v>21.573464707636454</v>
      </c>
      <c r="AO77" s="1">
        <v>21.87368895795181</v>
      </c>
      <c r="AP77" s="1">
        <v>21.55648918459762</v>
      </c>
    </row>
    <row r="78" spans="1:42" x14ac:dyDescent="0.2">
      <c r="A78" s="16">
        <v>42087</v>
      </c>
      <c r="B78" s="20" t="s">
        <v>58</v>
      </c>
      <c r="C78" s="16" t="s">
        <v>86</v>
      </c>
      <c r="D78" s="14">
        <v>7562</v>
      </c>
      <c r="E78" s="14">
        <v>13609</v>
      </c>
      <c r="F78" s="14">
        <v>12132</v>
      </c>
      <c r="G78" s="14">
        <v>16618</v>
      </c>
      <c r="H78" s="14">
        <v>21690</v>
      </c>
      <c r="I78" s="14">
        <v>13092</v>
      </c>
      <c r="J78" s="14">
        <v>14980</v>
      </c>
      <c r="K78" s="14">
        <v>16340</v>
      </c>
      <c r="L78" s="14">
        <v>17508</v>
      </c>
      <c r="M78" s="14">
        <v>19577</v>
      </c>
      <c r="N78" s="14">
        <v>19996</v>
      </c>
      <c r="O78" s="14">
        <v>23160</v>
      </c>
      <c r="P78" s="14">
        <v>27785</v>
      </c>
      <c r="Q78" s="14">
        <v>31439</v>
      </c>
      <c r="R78" s="14">
        <v>40335</v>
      </c>
      <c r="S78" s="14">
        <v>42993</v>
      </c>
      <c r="T78" s="14">
        <v>43691</v>
      </c>
      <c r="U78" s="14">
        <v>44348</v>
      </c>
      <c r="V78" s="14">
        <v>45268</v>
      </c>
      <c r="W78" s="14">
        <v>46908</v>
      </c>
      <c r="X78" s="14">
        <v>46197</v>
      </c>
      <c r="Y78" s="14">
        <v>46486</v>
      </c>
      <c r="Z78" s="14">
        <v>46454</v>
      </c>
      <c r="AA78" s="14">
        <v>46406</v>
      </c>
      <c r="AB78" s="14">
        <v>46190</v>
      </c>
      <c r="AC78" s="14">
        <v>45994</v>
      </c>
      <c r="AD78" s="14">
        <v>45967</v>
      </c>
      <c r="AE78" s="14">
        <v>45943</v>
      </c>
      <c r="AF78" s="14">
        <v>46011</v>
      </c>
      <c r="AG78" s="14">
        <v>46007</v>
      </c>
      <c r="AH78" s="14">
        <v>46014</v>
      </c>
      <c r="AI78" s="14">
        <v>46682</v>
      </c>
      <c r="AJ78" s="14">
        <v>46787</v>
      </c>
      <c r="AK78" s="14">
        <v>46829</v>
      </c>
      <c r="AL78" s="14">
        <v>46701</v>
      </c>
      <c r="AM78" s="14">
        <v>46552</v>
      </c>
      <c r="AN78" s="1">
        <v>48102</v>
      </c>
      <c r="AO78" s="1">
        <v>49578</v>
      </c>
      <c r="AP78" s="1">
        <v>50709</v>
      </c>
    </row>
    <row r="79" spans="1:42" x14ac:dyDescent="0.2">
      <c r="A79" s="16">
        <v>42093</v>
      </c>
      <c r="B79" s="20" t="s">
        <v>58</v>
      </c>
      <c r="C79" s="16" t="s">
        <v>87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13239</v>
      </c>
      <c r="K79" s="14">
        <v>13053</v>
      </c>
      <c r="L79" s="14">
        <v>15344</v>
      </c>
      <c r="M79" s="14">
        <v>15468</v>
      </c>
      <c r="N79" s="14">
        <v>15645</v>
      </c>
      <c r="O79" s="14">
        <v>15526</v>
      </c>
      <c r="P79" s="14">
        <v>14868</v>
      </c>
      <c r="Q79" s="14">
        <v>14080</v>
      </c>
      <c r="R79" s="14">
        <v>14517</v>
      </c>
      <c r="S79" s="14">
        <v>15466</v>
      </c>
      <c r="T79" s="14">
        <v>16001</v>
      </c>
      <c r="U79" s="14">
        <v>16730</v>
      </c>
      <c r="V79" s="14">
        <v>16508</v>
      </c>
      <c r="W79" s="14">
        <v>16675</v>
      </c>
      <c r="X79" s="14">
        <v>17735</v>
      </c>
      <c r="Y79" s="14">
        <v>18236</v>
      </c>
      <c r="Z79" s="14">
        <v>18226</v>
      </c>
      <c r="AA79" s="14">
        <v>18117</v>
      </c>
      <c r="AB79" s="14">
        <v>18077</v>
      </c>
      <c r="AC79" s="14">
        <v>17961</v>
      </c>
      <c r="AD79" s="14">
        <v>17919</v>
      </c>
      <c r="AE79" s="14">
        <v>17810</v>
      </c>
      <c r="AF79" s="14">
        <v>17766</v>
      </c>
      <c r="AG79" s="14">
        <v>17715</v>
      </c>
      <c r="AH79" s="14">
        <v>17744</v>
      </c>
      <c r="AI79" s="14">
        <v>18267</v>
      </c>
      <c r="AJ79" s="14">
        <v>18379</v>
      </c>
      <c r="AK79" s="14">
        <v>18491</v>
      </c>
      <c r="AL79" s="14">
        <v>18535</v>
      </c>
      <c r="AM79" s="14">
        <v>18641</v>
      </c>
      <c r="AN79" s="1">
        <v>19524</v>
      </c>
      <c r="AO79" s="1">
        <v>21037</v>
      </c>
      <c r="AP79" s="1">
        <v>22807</v>
      </c>
    </row>
    <row r="80" spans="1:42" x14ac:dyDescent="0.2">
      <c r="A80" s="16">
        <v>42097</v>
      </c>
      <c r="B80" s="20" t="s">
        <v>58</v>
      </c>
      <c r="C80" s="16" t="s">
        <v>88</v>
      </c>
      <c r="D80" s="14">
        <v>17161</v>
      </c>
      <c r="E80" s="14">
        <v>27797</v>
      </c>
      <c r="F80" s="14">
        <v>36327</v>
      </c>
      <c r="G80" s="14">
        <v>15424</v>
      </c>
      <c r="H80" s="14">
        <v>18133</v>
      </c>
      <c r="I80" s="14">
        <v>20027</v>
      </c>
      <c r="J80" s="14">
        <v>23272</v>
      </c>
      <c r="K80" s="14">
        <v>28922</v>
      </c>
      <c r="L80" s="14">
        <v>41444</v>
      </c>
      <c r="M80" s="14">
        <v>53123</v>
      </c>
      <c r="N80" s="14">
        <v>74698</v>
      </c>
      <c r="O80" s="14">
        <v>90911</v>
      </c>
      <c r="P80" s="14">
        <v>111420</v>
      </c>
      <c r="Q80" s="14">
        <v>122079</v>
      </c>
      <c r="R80" s="14">
        <v>128504</v>
      </c>
      <c r="S80" s="14">
        <v>126887</v>
      </c>
      <c r="T80" s="14">
        <v>117115</v>
      </c>
      <c r="U80" s="14">
        <v>104138</v>
      </c>
      <c r="V80" s="14">
        <v>99190</v>
      </c>
      <c r="W80" s="14">
        <v>100381</v>
      </c>
      <c r="X80" s="14">
        <v>96771</v>
      </c>
      <c r="Y80" s="14">
        <v>94556</v>
      </c>
      <c r="Z80" s="14">
        <v>93819</v>
      </c>
      <c r="AA80" s="14">
        <v>93362</v>
      </c>
      <c r="AB80" s="14">
        <v>92928</v>
      </c>
      <c r="AC80" s="14">
        <v>92369</v>
      </c>
      <c r="AD80" s="14">
        <v>91882</v>
      </c>
      <c r="AE80" s="14">
        <v>91492</v>
      </c>
      <c r="AF80" s="14">
        <v>91480</v>
      </c>
      <c r="AG80" s="14">
        <v>91615</v>
      </c>
      <c r="AH80" s="14">
        <v>91957</v>
      </c>
      <c r="AI80" s="14">
        <v>94528</v>
      </c>
      <c r="AJ80" s="14">
        <v>94480</v>
      </c>
      <c r="AK80" s="14">
        <v>94556</v>
      </c>
      <c r="AL80" s="14">
        <v>94138</v>
      </c>
      <c r="AM80" s="14">
        <v>93944</v>
      </c>
      <c r="AN80" s="1">
        <v>95481</v>
      </c>
      <c r="AO80" s="1">
        <v>95264</v>
      </c>
      <c r="AP80" s="1">
        <v>93027</v>
      </c>
    </row>
    <row r="81" spans="1:42" x14ac:dyDescent="0.2">
      <c r="A81" s="16">
        <v>42099</v>
      </c>
      <c r="B81" s="20" t="s">
        <v>58</v>
      </c>
      <c r="C81" s="16" t="s">
        <v>89</v>
      </c>
      <c r="D81" s="14">
        <v>0</v>
      </c>
      <c r="E81" s="14">
        <v>0</v>
      </c>
      <c r="F81" s="14">
        <v>0</v>
      </c>
      <c r="G81" s="14">
        <v>11342</v>
      </c>
      <c r="H81" s="14">
        <v>14261</v>
      </c>
      <c r="I81" s="14">
        <v>17096</v>
      </c>
      <c r="J81" s="14">
        <v>20088</v>
      </c>
      <c r="K81" s="14">
        <v>22793</v>
      </c>
      <c r="L81" s="14">
        <v>25447</v>
      </c>
      <c r="M81" s="14">
        <v>27522</v>
      </c>
      <c r="N81" s="14">
        <v>26276</v>
      </c>
      <c r="O81" s="14">
        <v>26263</v>
      </c>
      <c r="P81" s="14">
        <v>24136</v>
      </c>
      <c r="Q81" s="14">
        <v>22875</v>
      </c>
      <c r="R81" s="14">
        <v>21744</v>
      </c>
      <c r="S81" s="14">
        <v>23213</v>
      </c>
      <c r="T81" s="14">
        <v>24782</v>
      </c>
      <c r="U81" s="14">
        <v>26582</v>
      </c>
      <c r="V81" s="14">
        <v>28615</v>
      </c>
      <c r="W81" s="14">
        <v>35718</v>
      </c>
      <c r="X81" s="14">
        <v>41172</v>
      </c>
      <c r="Y81" s="14">
        <v>43602</v>
      </c>
      <c r="Z81" s="14">
        <v>43737</v>
      </c>
      <c r="AA81" s="14">
        <v>43800</v>
      </c>
      <c r="AB81" s="14">
        <v>44080</v>
      </c>
      <c r="AC81" s="14">
        <v>44277</v>
      </c>
      <c r="AD81" s="14">
        <v>44505</v>
      </c>
      <c r="AE81" s="14">
        <v>44845</v>
      </c>
      <c r="AF81" s="14">
        <v>45169</v>
      </c>
      <c r="AG81" s="14">
        <v>45255</v>
      </c>
      <c r="AH81" s="14">
        <v>45563</v>
      </c>
      <c r="AI81" s="14">
        <v>45969</v>
      </c>
      <c r="AJ81" s="14">
        <v>45891</v>
      </c>
      <c r="AK81" s="14">
        <v>45772</v>
      </c>
      <c r="AL81" s="14">
        <v>45621</v>
      </c>
      <c r="AM81" s="14">
        <v>45634</v>
      </c>
      <c r="AN81" s="1">
        <v>48597</v>
      </c>
      <c r="AO81" s="1">
        <v>50348</v>
      </c>
      <c r="AP81" s="1">
        <v>50198</v>
      </c>
    </row>
    <row r="82" spans="1:42" x14ac:dyDescent="0.2">
      <c r="A82" s="16">
        <v>42105</v>
      </c>
      <c r="B82" s="20" t="s">
        <v>58</v>
      </c>
      <c r="C82" s="16" t="s">
        <v>90</v>
      </c>
      <c r="D82" s="14">
        <v>0</v>
      </c>
      <c r="E82" s="14">
        <v>0</v>
      </c>
      <c r="F82" s="14">
        <v>9.8360233785071305</v>
      </c>
      <c r="G82" s="14">
        <v>63.086218910425039</v>
      </c>
      <c r="H82" s="14">
        <v>429.05412323487997</v>
      </c>
      <c r="I82" s="14">
        <v>1143.3529244464667</v>
      </c>
      <c r="J82" s="14">
        <v>2051.3196342486594</v>
      </c>
      <c r="K82" s="14">
        <v>3890.3168328095444</v>
      </c>
      <c r="L82" s="14">
        <v>3820.7863227200974</v>
      </c>
      <c r="M82" s="14">
        <v>4679.5729156297539</v>
      </c>
      <c r="N82" s="14">
        <v>7725.6876039874278</v>
      </c>
      <c r="O82" s="14">
        <v>10385.823168043684</v>
      </c>
      <c r="P82" s="14">
        <v>10083.280655849603</v>
      </c>
      <c r="Q82" s="14">
        <v>7152.8240354943746</v>
      </c>
      <c r="R82" s="14">
        <v>5931.8004436796964</v>
      </c>
      <c r="S82" s="14">
        <v>6173.2917762830439</v>
      </c>
      <c r="T82" s="14">
        <v>5701.5018273346504</v>
      </c>
      <c r="U82" s="14">
        <v>5590.5921844114837</v>
      </c>
      <c r="V82" s="14">
        <v>5560.7449410560139</v>
      </c>
      <c r="W82" s="14">
        <v>6012.1844968074965</v>
      </c>
      <c r="X82" s="14">
        <v>5669.9587178794382</v>
      </c>
      <c r="Y82" s="14">
        <v>6132.2518166692726</v>
      </c>
      <c r="Z82" s="14">
        <v>6113.2581163521554</v>
      </c>
      <c r="AA82" s="14">
        <v>6130.5559505695301</v>
      </c>
      <c r="AB82" s="14">
        <v>6069.8439441987448</v>
      </c>
      <c r="AC82" s="14">
        <v>6009.1319378279595</v>
      </c>
      <c r="AD82" s="14">
        <v>5931.8004436796964</v>
      </c>
      <c r="AE82" s="14">
        <v>5915.8593023421163</v>
      </c>
      <c r="AF82" s="14">
        <v>5801.5579272194645</v>
      </c>
      <c r="AG82" s="14">
        <v>5716.0862757924369</v>
      </c>
      <c r="AH82" s="14">
        <v>5666.9061588999011</v>
      </c>
      <c r="AI82" s="14">
        <v>5920.9469006413437</v>
      </c>
      <c r="AJ82" s="14">
        <v>5920.9469006413437</v>
      </c>
      <c r="AK82" s="14">
        <v>5977.9280015926952</v>
      </c>
      <c r="AL82" s="14">
        <v>5932.4787901195932</v>
      </c>
      <c r="AM82" s="14">
        <v>5835.814422434265</v>
      </c>
      <c r="AN82" s="1">
        <v>6142.0878400477804</v>
      </c>
      <c r="AO82" s="1">
        <v>6333.0423628787976</v>
      </c>
      <c r="AP82" s="1">
        <v>6276.0612619274461</v>
      </c>
    </row>
    <row r="83" spans="1:42" x14ac:dyDescent="0.2">
      <c r="A83" s="16">
        <v>42107</v>
      </c>
      <c r="B83" s="20" t="s">
        <v>58</v>
      </c>
      <c r="C83" s="16" t="s">
        <v>91</v>
      </c>
      <c r="D83" s="14">
        <v>0</v>
      </c>
      <c r="E83" s="14">
        <v>0</v>
      </c>
      <c r="F83" s="14">
        <v>0</v>
      </c>
      <c r="G83" s="14">
        <v>4773.221365952214</v>
      </c>
      <c r="H83" s="14">
        <v>8732.31360925238</v>
      </c>
      <c r="I83" s="14">
        <v>12230.03795264218</v>
      </c>
      <c r="J83" s="14">
        <v>25557.508492023706</v>
      </c>
      <c r="K83" s="14">
        <v>37679.781679723317</v>
      </c>
      <c r="L83" s="14">
        <v>49011.07833098901</v>
      </c>
      <c r="M83" s="14">
        <v>54713.349838457812</v>
      </c>
      <c r="N83" s="14">
        <v>64895.857257191215</v>
      </c>
      <c r="O83" s="14">
        <v>72794.677762590931</v>
      </c>
      <c r="P83" s="14">
        <v>87514.250167851627</v>
      </c>
      <c r="Q83" s="14">
        <v>91664.877442592682</v>
      </c>
      <c r="R83" s="14">
        <v>99137.269405465762</v>
      </c>
      <c r="S83" s="14">
        <v>96117.330250395549</v>
      </c>
      <c r="T83" s="14">
        <v>84434.114288614277</v>
      </c>
      <c r="U83" s="14">
        <v>72836.77337389662</v>
      </c>
      <c r="V83" s="14">
        <v>67390.443183166426</v>
      </c>
      <c r="W83" s="14">
        <v>67618.180440330209</v>
      </c>
      <c r="X83" s="14">
        <v>64231.588510787427</v>
      </c>
      <c r="Y83" s="14">
        <v>63284.858212522457</v>
      </c>
      <c r="Z83" s="14">
        <v>62728.354231061225</v>
      </c>
      <c r="AA83" s="14">
        <v>62463.572835948435</v>
      </c>
      <c r="AB83" s="14">
        <v>62003.888760490299</v>
      </c>
      <c r="AC83" s="14">
        <v>61612.820531460435</v>
      </c>
      <c r="AD83" s="14">
        <v>61478.956487508345</v>
      </c>
      <c r="AE83" s="14">
        <v>61842.662569189502</v>
      </c>
      <c r="AF83" s="14">
        <v>61969.370359219633</v>
      </c>
      <c r="AG83" s="14">
        <v>61952.532114697358</v>
      </c>
      <c r="AH83" s="14">
        <v>61871.708540990432</v>
      </c>
      <c r="AI83" s="14">
        <v>62423.161049094975</v>
      </c>
      <c r="AJ83" s="14">
        <v>62142.804277799078</v>
      </c>
      <c r="AK83" s="14">
        <v>62001.783979925014</v>
      </c>
      <c r="AL83" s="14">
        <v>61795.515484527132</v>
      </c>
      <c r="AM83" s="14">
        <v>61374.138415357171</v>
      </c>
      <c r="AN83" s="1">
        <v>65111.807743189405</v>
      </c>
      <c r="AO83" s="1">
        <v>68056.395754022436</v>
      </c>
      <c r="AP83" s="1">
        <v>69943.54200885653</v>
      </c>
    </row>
    <row r="84" spans="1:42" x14ac:dyDescent="0.2">
      <c r="A84" s="16">
        <v>42109</v>
      </c>
      <c r="B84" s="20" t="s">
        <v>58</v>
      </c>
      <c r="C84" s="16" t="s">
        <v>92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15035</v>
      </c>
      <c r="L84" s="14">
        <v>15606</v>
      </c>
      <c r="M84" s="14">
        <v>17797</v>
      </c>
      <c r="N84" s="14">
        <v>17651</v>
      </c>
      <c r="O84" s="14">
        <v>17304</v>
      </c>
      <c r="P84" s="14">
        <v>16800</v>
      </c>
      <c r="Q84" s="14">
        <v>17129</v>
      </c>
      <c r="R84" s="14">
        <v>18836</v>
      </c>
      <c r="S84" s="14">
        <v>20208</v>
      </c>
      <c r="T84" s="14">
        <v>22912</v>
      </c>
      <c r="U84" s="14">
        <v>25922</v>
      </c>
      <c r="V84" s="14">
        <v>29269</v>
      </c>
      <c r="W84" s="14">
        <v>33584</v>
      </c>
      <c r="X84" s="14">
        <v>36680</v>
      </c>
      <c r="Y84" s="14">
        <v>37546</v>
      </c>
      <c r="Z84" s="14">
        <v>37710</v>
      </c>
      <c r="AA84" s="14">
        <v>37753</v>
      </c>
      <c r="AB84" s="14">
        <v>37871</v>
      </c>
      <c r="AC84" s="14">
        <v>37927</v>
      </c>
      <c r="AD84" s="14">
        <v>37745</v>
      </c>
      <c r="AE84" s="14">
        <v>38136</v>
      </c>
      <c r="AF84" s="14">
        <v>38394</v>
      </c>
      <c r="AG84" s="14">
        <v>38491</v>
      </c>
      <c r="AH84" s="14">
        <v>38473</v>
      </c>
      <c r="AI84" s="14">
        <v>39702</v>
      </c>
      <c r="AJ84" s="14">
        <v>39659</v>
      </c>
      <c r="AK84" s="14">
        <v>39796</v>
      </c>
      <c r="AL84" s="14">
        <v>40093</v>
      </c>
      <c r="AM84" s="14">
        <v>40323</v>
      </c>
      <c r="AN84" s="1">
        <v>41438</v>
      </c>
      <c r="AO84" s="1">
        <v>42156</v>
      </c>
      <c r="AP84" s="1">
        <v>41678</v>
      </c>
    </row>
    <row r="85" spans="1:42" x14ac:dyDescent="0.2">
      <c r="A85" s="16">
        <v>42111</v>
      </c>
      <c r="B85" s="20" t="s">
        <v>58</v>
      </c>
      <c r="C85" s="16" t="s">
        <v>35</v>
      </c>
      <c r="D85" s="14">
        <v>0</v>
      </c>
      <c r="E85" s="14">
        <v>324.31416205773161</v>
      </c>
      <c r="F85" s="14">
        <v>359.20308251466855</v>
      </c>
      <c r="G85" s="14">
        <v>444.83373582594635</v>
      </c>
      <c r="H85" s="14">
        <v>565.41697550740366</v>
      </c>
      <c r="I85" s="14">
        <v>625.51759760840457</v>
      </c>
      <c r="J85" s="14">
        <v>777.23346886548632</v>
      </c>
      <c r="K85" s="14">
        <v>852.42291240498002</v>
      </c>
      <c r="L85" s="14">
        <v>898.51703359261205</v>
      </c>
      <c r="M85" s="14">
        <v>1053.9891937310063</v>
      </c>
      <c r="N85" s="14">
        <v>1187.9104422367855</v>
      </c>
      <c r="O85" s="14">
        <v>1574.4898674457659</v>
      </c>
      <c r="P85" s="14">
        <v>2155.632323524088</v>
      </c>
      <c r="Q85" s="14">
        <v>2613.8677340875988</v>
      </c>
      <c r="R85" s="14">
        <v>2570.956908562096</v>
      </c>
      <c r="S85" s="14">
        <v>2704.4324956751771</v>
      </c>
      <c r="T85" s="14">
        <v>2604.3496800578323</v>
      </c>
      <c r="U85" s="14">
        <v>2465.4624903191316</v>
      </c>
      <c r="V85" s="14">
        <v>2420.4825226132448</v>
      </c>
      <c r="W85" s="14">
        <v>2586.2048947836952</v>
      </c>
      <c r="X85" s="14">
        <v>2489.9102010042843</v>
      </c>
      <c r="Y85" s="14">
        <v>2547.368687705718</v>
      </c>
      <c r="Z85" s="14">
        <v>2529.1284035617173</v>
      </c>
      <c r="AA85" s="14">
        <v>2529.4785660845514</v>
      </c>
      <c r="AB85" s="14">
        <v>2530.3698888699478</v>
      </c>
      <c r="AC85" s="14">
        <v>2515.3129003880763</v>
      </c>
      <c r="AD85" s="14">
        <v>2499.3327561641872</v>
      </c>
      <c r="AE85" s="14">
        <v>2490.196697613876</v>
      </c>
      <c r="AF85" s="14">
        <v>2477.8773434014356</v>
      </c>
      <c r="AG85" s="14">
        <v>2464.4120027506287</v>
      </c>
      <c r="AH85" s="14">
        <v>2459.5097274309496</v>
      </c>
      <c r="AI85" s="14">
        <v>2474.7577136525488</v>
      </c>
      <c r="AJ85" s="14">
        <v>2461.1013752620142</v>
      </c>
      <c r="AK85" s="14">
        <v>2454.6392850678917</v>
      </c>
      <c r="AL85" s="14">
        <v>2442.2880978988301</v>
      </c>
      <c r="AM85" s="14">
        <v>2426.2442877616986</v>
      </c>
      <c r="AN85" s="1">
        <v>2441.3967751134342</v>
      </c>
      <c r="AO85" s="1">
        <v>2427.804102636142</v>
      </c>
      <c r="AP85" s="1">
        <v>2391.6736968709747</v>
      </c>
    </row>
    <row r="86" spans="1:42" x14ac:dyDescent="0.2">
      <c r="A86" s="16">
        <v>42113</v>
      </c>
      <c r="B86" s="20" t="s">
        <v>58</v>
      </c>
      <c r="C86" s="16" t="s">
        <v>93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3694</v>
      </c>
      <c r="K86" s="14">
        <v>5637</v>
      </c>
      <c r="L86" s="14">
        <v>6191</v>
      </c>
      <c r="M86" s="14">
        <v>8073</v>
      </c>
      <c r="N86" s="14">
        <v>11620</v>
      </c>
      <c r="O86" s="14">
        <v>12134</v>
      </c>
      <c r="P86" s="14">
        <v>11293</v>
      </c>
      <c r="Q86" s="14">
        <v>9520</v>
      </c>
      <c r="R86" s="14">
        <v>7499</v>
      </c>
      <c r="S86" s="14">
        <v>7504</v>
      </c>
      <c r="T86" s="14">
        <v>6745</v>
      </c>
      <c r="U86" s="14">
        <v>6251</v>
      </c>
      <c r="V86" s="14">
        <v>5961</v>
      </c>
      <c r="W86" s="14">
        <v>6349</v>
      </c>
      <c r="X86" s="14">
        <v>6104</v>
      </c>
      <c r="Y86" s="14">
        <v>6556</v>
      </c>
      <c r="Z86" s="14">
        <v>6577</v>
      </c>
      <c r="AA86" s="14">
        <v>6505</v>
      </c>
      <c r="AB86" s="14">
        <v>6448</v>
      </c>
      <c r="AC86" s="14">
        <v>6390</v>
      </c>
      <c r="AD86" s="14">
        <v>6312</v>
      </c>
      <c r="AE86" s="14">
        <v>6250</v>
      </c>
      <c r="AF86" s="14">
        <v>6255</v>
      </c>
      <c r="AG86" s="14">
        <v>6162</v>
      </c>
      <c r="AH86" s="14">
        <v>6119</v>
      </c>
      <c r="AI86" s="14">
        <v>6428</v>
      </c>
      <c r="AJ86" s="14">
        <v>6450</v>
      </c>
      <c r="AK86" s="14">
        <v>6453</v>
      </c>
      <c r="AL86" s="14">
        <v>6352</v>
      </c>
      <c r="AM86" s="14">
        <v>6339</v>
      </c>
      <c r="AN86" s="1">
        <v>6608</v>
      </c>
      <c r="AO86" s="1">
        <v>6531</v>
      </c>
      <c r="AP86" s="1">
        <v>6482</v>
      </c>
    </row>
    <row r="87" spans="1:42" x14ac:dyDescent="0.2">
      <c r="A87" s="16">
        <v>42115</v>
      </c>
      <c r="B87" s="20" t="s">
        <v>58</v>
      </c>
      <c r="C87" s="16" t="s">
        <v>94</v>
      </c>
      <c r="D87" s="14">
        <v>0</v>
      </c>
      <c r="E87" s="14">
        <v>0</v>
      </c>
      <c r="F87" s="14">
        <v>0</v>
      </c>
      <c r="G87" s="14">
        <v>9960</v>
      </c>
      <c r="H87" s="14">
        <v>16787</v>
      </c>
      <c r="I87" s="14">
        <v>21195</v>
      </c>
      <c r="J87" s="14">
        <v>28688</v>
      </c>
      <c r="K87" s="14">
        <v>36267</v>
      </c>
      <c r="L87" s="14">
        <v>37523</v>
      </c>
      <c r="M87" s="14">
        <v>40354</v>
      </c>
      <c r="N87" s="14">
        <v>40093</v>
      </c>
      <c r="O87" s="14">
        <v>40043</v>
      </c>
      <c r="P87" s="14">
        <v>37746</v>
      </c>
      <c r="Q87" s="14">
        <v>34763</v>
      </c>
      <c r="R87" s="14">
        <v>33806</v>
      </c>
      <c r="S87" s="14">
        <v>33893</v>
      </c>
      <c r="T87" s="14">
        <v>31970</v>
      </c>
      <c r="U87" s="14">
        <v>33137</v>
      </c>
      <c r="V87" s="14">
        <v>34344</v>
      </c>
      <c r="W87" s="14">
        <v>37876</v>
      </c>
      <c r="X87" s="14">
        <v>40380</v>
      </c>
      <c r="Y87" s="14">
        <v>42238</v>
      </c>
      <c r="Z87" s="14">
        <v>42107</v>
      </c>
      <c r="AA87" s="14">
        <v>41730</v>
      </c>
      <c r="AB87" s="14">
        <v>41688</v>
      </c>
      <c r="AC87" s="14">
        <v>41603</v>
      </c>
      <c r="AD87" s="14">
        <v>41561</v>
      </c>
      <c r="AE87" s="14">
        <v>41397</v>
      </c>
      <c r="AF87" s="14">
        <v>41052</v>
      </c>
      <c r="AG87" s="14">
        <v>40855</v>
      </c>
      <c r="AH87" s="14">
        <v>40513</v>
      </c>
      <c r="AI87" s="14">
        <v>43356</v>
      </c>
      <c r="AJ87" s="14">
        <v>43119</v>
      </c>
      <c r="AK87" s="14">
        <v>42773</v>
      </c>
      <c r="AL87" s="14">
        <v>42334</v>
      </c>
      <c r="AM87" s="14">
        <v>41920</v>
      </c>
      <c r="AN87" s="1">
        <v>42335</v>
      </c>
      <c r="AO87" s="1">
        <v>41525</v>
      </c>
      <c r="AP87" s="1">
        <v>40133</v>
      </c>
    </row>
    <row r="88" spans="1:42" x14ac:dyDescent="0.2">
      <c r="A88" s="16">
        <v>42117</v>
      </c>
      <c r="B88" s="20" t="s">
        <v>58</v>
      </c>
      <c r="C88" s="16" t="s">
        <v>55</v>
      </c>
      <c r="D88" s="14">
        <v>0</v>
      </c>
      <c r="E88" s="14">
        <v>0</v>
      </c>
      <c r="F88" s="14">
        <v>1687</v>
      </c>
      <c r="G88" s="14">
        <v>4021</v>
      </c>
      <c r="H88" s="14">
        <v>8978</v>
      </c>
      <c r="I88" s="14">
        <v>15498</v>
      </c>
      <c r="J88" s="14">
        <v>23987</v>
      </c>
      <c r="K88" s="14">
        <v>31044</v>
      </c>
      <c r="L88" s="14">
        <v>35097</v>
      </c>
      <c r="M88" s="14">
        <v>45814</v>
      </c>
      <c r="N88" s="14">
        <v>52313</v>
      </c>
      <c r="O88" s="14">
        <v>49086</v>
      </c>
      <c r="P88" s="14">
        <v>42829</v>
      </c>
      <c r="Q88" s="14">
        <v>37118</v>
      </c>
      <c r="R88" s="14">
        <v>31871</v>
      </c>
      <c r="S88" s="14">
        <v>35004</v>
      </c>
      <c r="T88" s="14">
        <v>35474</v>
      </c>
      <c r="U88" s="14">
        <v>36614</v>
      </c>
      <c r="V88" s="14">
        <v>39691</v>
      </c>
      <c r="W88" s="14">
        <v>40973</v>
      </c>
      <c r="X88" s="14">
        <v>41126</v>
      </c>
      <c r="Y88" s="14">
        <v>41373</v>
      </c>
      <c r="Z88" s="14">
        <v>41387</v>
      </c>
      <c r="AA88" s="14">
        <v>41431</v>
      </c>
      <c r="AB88" s="14">
        <v>41368</v>
      </c>
      <c r="AC88" s="14">
        <v>41306</v>
      </c>
      <c r="AD88" s="14">
        <v>41057</v>
      </c>
      <c r="AE88" s="14">
        <v>40726</v>
      </c>
      <c r="AF88" s="14">
        <v>40679</v>
      </c>
      <c r="AG88" s="14">
        <v>40826</v>
      </c>
      <c r="AH88" s="14">
        <v>40937</v>
      </c>
      <c r="AI88" s="14">
        <v>41981</v>
      </c>
      <c r="AJ88" s="14">
        <v>42417</v>
      </c>
      <c r="AK88" s="14">
        <v>42611</v>
      </c>
      <c r="AL88" s="14">
        <v>42458</v>
      </c>
      <c r="AM88" s="14">
        <v>42274</v>
      </c>
      <c r="AN88" s="1">
        <v>43227</v>
      </c>
      <c r="AO88" s="1">
        <v>44136</v>
      </c>
      <c r="AP88" s="1">
        <v>44325</v>
      </c>
    </row>
    <row r="89" spans="1:42" x14ac:dyDescent="0.2">
      <c r="A89" s="16">
        <v>42119</v>
      </c>
      <c r="B89" s="20" t="s">
        <v>58</v>
      </c>
      <c r="C89" s="16" t="s">
        <v>95</v>
      </c>
      <c r="D89" s="14">
        <v>0</v>
      </c>
      <c r="E89" s="14">
        <v>0</v>
      </c>
      <c r="F89" s="14">
        <v>0</v>
      </c>
      <c r="G89" s="14">
        <v>18619</v>
      </c>
      <c r="H89" s="14">
        <v>20795</v>
      </c>
      <c r="I89" s="14">
        <v>22787</v>
      </c>
      <c r="J89" s="14">
        <v>26083</v>
      </c>
      <c r="K89" s="14">
        <v>14145</v>
      </c>
      <c r="L89" s="14">
        <v>15565</v>
      </c>
      <c r="M89" s="14">
        <v>16905</v>
      </c>
      <c r="N89" s="14">
        <v>17820</v>
      </c>
      <c r="O89" s="14">
        <v>17592</v>
      </c>
      <c r="P89" s="14">
        <v>16249</v>
      </c>
      <c r="Q89" s="14">
        <v>15850</v>
      </c>
      <c r="R89" s="14">
        <v>17468</v>
      </c>
      <c r="S89" s="14">
        <v>20247</v>
      </c>
      <c r="T89" s="14">
        <v>23150</v>
      </c>
      <c r="U89" s="14">
        <v>25646</v>
      </c>
      <c r="V89" s="14">
        <v>28603</v>
      </c>
      <c r="W89" s="14">
        <v>32870</v>
      </c>
      <c r="X89" s="14">
        <v>36176</v>
      </c>
      <c r="Y89" s="14">
        <v>41624</v>
      </c>
      <c r="Z89" s="14">
        <v>41918</v>
      </c>
      <c r="AA89" s="14">
        <v>42016</v>
      </c>
      <c r="AB89" s="14">
        <v>42075</v>
      </c>
      <c r="AC89" s="14">
        <v>42543</v>
      </c>
      <c r="AD89" s="14">
        <v>42760</v>
      </c>
      <c r="AE89" s="14">
        <v>43556</v>
      </c>
      <c r="AF89" s="14">
        <v>43589</v>
      </c>
      <c r="AG89" s="14">
        <v>43647</v>
      </c>
      <c r="AH89" s="14">
        <v>43243</v>
      </c>
      <c r="AI89" s="14">
        <v>44947</v>
      </c>
      <c r="AJ89" s="14">
        <v>45069</v>
      </c>
      <c r="AK89" s="14">
        <v>45139</v>
      </c>
      <c r="AL89" s="14">
        <v>44719</v>
      </c>
      <c r="AM89" s="14">
        <v>44874</v>
      </c>
      <c r="AN89" s="1">
        <v>47499</v>
      </c>
      <c r="AO89" s="1">
        <v>49931</v>
      </c>
      <c r="AP89" s="1">
        <v>51641</v>
      </c>
    </row>
    <row r="90" spans="1:42" x14ac:dyDescent="0.2">
      <c r="A90" s="16">
        <v>42127</v>
      </c>
      <c r="B90" s="20" t="s">
        <v>58</v>
      </c>
      <c r="C90" s="16" t="s">
        <v>96</v>
      </c>
      <c r="D90" s="14">
        <v>0</v>
      </c>
      <c r="E90" s="14">
        <v>73.650394964159162</v>
      </c>
      <c r="F90" s="14">
        <v>118.5823103931134</v>
      </c>
      <c r="G90" s="14">
        <v>118.63980484663733</v>
      </c>
      <c r="H90" s="14">
        <v>220.28999867695225</v>
      </c>
      <c r="I90" s="14">
        <v>340.59714267578369</v>
      </c>
      <c r="J90" s="14">
        <v>629.27679381945518</v>
      </c>
      <c r="K90" s="14">
        <v>926.78184357905047</v>
      </c>
      <c r="L90" s="14">
        <v>954.06296177615707</v>
      </c>
      <c r="M90" s="14">
        <v>963.40581047379624</v>
      </c>
      <c r="N90" s="14">
        <v>891.45150188859316</v>
      </c>
      <c r="O90" s="14">
        <v>867.33257863530287</v>
      </c>
      <c r="P90" s="14">
        <v>840.45392161286384</v>
      </c>
      <c r="Q90" s="14">
        <v>788.6801662145615</v>
      </c>
      <c r="R90" s="14">
        <v>816.99618457509894</v>
      </c>
      <c r="S90" s="14">
        <v>860.51948589271672</v>
      </c>
      <c r="T90" s="14">
        <v>818.66352372729295</v>
      </c>
      <c r="U90" s="14">
        <v>811.73544207765894</v>
      </c>
      <c r="V90" s="14">
        <v>850.37171484574242</v>
      </c>
      <c r="W90" s="14">
        <v>1012.9660294114271</v>
      </c>
      <c r="X90" s="14">
        <v>1148.2792257800054</v>
      </c>
      <c r="Y90" s="14">
        <v>1371.8751555345837</v>
      </c>
      <c r="Z90" s="14">
        <v>1378.7169955039319</v>
      </c>
      <c r="AA90" s="14">
        <v>1387.4848996663318</v>
      </c>
      <c r="AB90" s="14">
        <v>1403.5833466530332</v>
      </c>
      <c r="AC90" s="14">
        <v>1415.9159069339171</v>
      </c>
      <c r="AD90" s="14">
        <v>1440.4085441351128</v>
      </c>
      <c r="AE90" s="14">
        <v>1480.99962832301</v>
      </c>
      <c r="AF90" s="14">
        <v>1488.1001933332159</v>
      </c>
      <c r="AG90" s="14">
        <v>1472.4904492014678</v>
      </c>
      <c r="AH90" s="14">
        <v>1491.9810689460815</v>
      </c>
      <c r="AI90" s="14">
        <v>1518.4860120206149</v>
      </c>
      <c r="AJ90" s="14">
        <v>1501.0939398296248</v>
      </c>
      <c r="AK90" s="14">
        <v>1485.8004151922585</v>
      </c>
      <c r="AL90" s="14">
        <v>1484.7655150288276</v>
      </c>
      <c r="AM90" s="14">
        <v>1477.6362027918599</v>
      </c>
      <c r="AN90" s="1">
        <v>1538.29285125961</v>
      </c>
      <c r="AO90" s="1">
        <v>1524.4366879603419</v>
      </c>
      <c r="AP90" s="1">
        <v>1429.1108840176598</v>
      </c>
    </row>
    <row r="91" spans="1:42" x14ac:dyDescent="0.2">
      <c r="A91" s="16">
        <v>42131</v>
      </c>
      <c r="B91" s="20" t="s">
        <v>58</v>
      </c>
      <c r="C91" s="16" t="s">
        <v>97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10655</v>
      </c>
      <c r="K91" s="14">
        <v>12540</v>
      </c>
      <c r="L91" s="14">
        <v>14585</v>
      </c>
      <c r="M91" s="14">
        <v>15598</v>
      </c>
      <c r="N91" s="14">
        <v>15891</v>
      </c>
      <c r="O91" s="14">
        <v>17152</v>
      </c>
      <c r="P91" s="14">
        <v>15509</v>
      </c>
      <c r="Q91" s="14">
        <v>14101</v>
      </c>
      <c r="R91" s="14">
        <v>15517</v>
      </c>
      <c r="S91" s="14">
        <v>16702</v>
      </c>
      <c r="T91" s="14">
        <v>16766</v>
      </c>
      <c r="U91" s="14">
        <v>16813</v>
      </c>
      <c r="V91" s="14">
        <v>19082</v>
      </c>
      <c r="W91" s="14">
        <v>26433</v>
      </c>
      <c r="X91" s="14">
        <v>28076</v>
      </c>
      <c r="Y91" s="14">
        <v>28080</v>
      </c>
      <c r="Z91" s="14">
        <v>28070</v>
      </c>
      <c r="AA91" s="14">
        <v>27916</v>
      </c>
      <c r="AB91" s="14">
        <v>27926</v>
      </c>
      <c r="AC91" s="14">
        <v>27987</v>
      </c>
      <c r="AD91" s="14">
        <v>27894</v>
      </c>
      <c r="AE91" s="14">
        <v>27873</v>
      </c>
      <c r="AF91" s="14">
        <v>27932</v>
      </c>
      <c r="AG91" s="14">
        <v>27901</v>
      </c>
      <c r="AH91" s="14">
        <v>27837</v>
      </c>
      <c r="AI91" s="14">
        <v>28276</v>
      </c>
      <c r="AJ91" s="14">
        <v>28290</v>
      </c>
      <c r="AK91" s="14">
        <v>28348</v>
      </c>
      <c r="AL91" s="14">
        <v>28142</v>
      </c>
      <c r="AM91" s="14">
        <v>28131</v>
      </c>
      <c r="AN91" s="1">
        <v>28460</v>
      </c>
      <c r="AO91" s="1">
        <v>28146</v>
      </c>
      <c r="AP91" s="1">
        <v>27269</v>
      </c>
    </row>
    <row r="92" spans="1:42" x14ac:dyDescent="0.2">
      <c r="A92" s="16">
        <v>42133</v>
      </c>
      <c r="B92" s="20" t="s">
        <v>58</v>
      </c>
      <c r="C92" s="16" t="s">
        <v>98</v>
      </c>
      <c r="D92" s="14">
        <v>37747</v>
      </c>
      <c r="E92" s="14">
        <v>25643</v>
      </c>
      <c r="F92" s="14">
        <v>31958</v>
      </c>
      <c r="G92" s="14">
        <v>38759</v>
      </c>
      <c r="H92" s="14">
        <v>42859</v>
      </c>
      <c r="I92" s="14">
        <v>47010</v>
      </c>
      <c r="J92" s="14">
        <v>57450</v>
      </c>
      <c r="K92" s="14">
        <v>68200</v>
      </c>
      <c r="L92" s="14">
        <v>76134</v>
      </c>
      <c r="M92" s="14">
        <v>87841</v>
      </c>
      <c r="N92" s="14">
        <v>99489</v>
      </c>
      <c r="O92" s="14">
        <v>116413</v>
      </c>
      <c r="P92" s="14">
        <v>136405</v>
      </c>
      <c r="Q92" s="14">
        <v>144521</v>
      </c>
      <c r="R92" s="14">
        <v>167135</v>
      </c>
      <c r="S92" s="14">
        <v>178022</v>
      </c>
      <c r="T92" s="14">
        <v>202737</v>
      </c>
      <c r="U92" s="14">
        <v>238336</v>
      </c>
      <c r="V92" s="14">
        <v>272603</v>
      </c>
      <c r="W92" s="14">
        <v>312963</v>
      </c>
      <c r="X92" s="14">
        <v>339574</v>
      </c>
      <c r="Y92" s="14">
        <v>381751</v>
      </c>
      <c r="Z92" s="14">
        <v>385355</v>
      </c>
      <c r="AA92" s="14">
        <v>388853</v>
      </c>
      <c r="AB92" s="14">
        <v>393736</v>
      </c>
      <c r="AC92" s="14">
        <v>399416</v>
      </c>
      <c r="AD92" s="14">
        <v>406412</v>
      </c>
      <c r="AE92" s="14">
        <v>414728</v>
      </c>
      <c r="AF92" s="14">
        <v>421271</v>
      </c>
      <c r="AG92" s="14">
        <v>425371</v>
      </c>
      <c r="AH92" s="14">
        <v>428525</v>
      </c>
      <c r="AI92" s="14">
        <v>434972</v>
      </c>
      <c r="AJ92" s="14">
        <v>436868</v>
      </c>
      <c r="AK92" s="14">
        <v>437699</v>
      </c>
      <c r="AL92" s="14">
        <v>439393</v>
      </c>
      <c r="AM92" s="14">
        <v>440755</v>
      </c>
      <c r="AN92" s="1">
        <v>460514</v>
      </c>
      <c r="AO92" s="1">
        <v>484497</v>
      </c>
      <c r="AP92" s="1">
        <v>498246</v>
      </c>
    </row>
    <row r="93" spans="1:42" x14ac:dyDescent="0.2">
      <c r="A93" s="16">
        <v>51001</v>
      </c>
      <c r="B93" s="20" t="s">
        <v>99</v>
      </c>
      <c r="C93" s="16" t="s">
        <v>100</v>
      </c>
      <c r="D93" s="14">
        <v>7238.1728686337137</v>
      </c>
      <c r="E93" s="14">
        <v>8137.3054536477448</v>
      </c>
      <c r="F93" s="14">
        <v>8163.2319987750234</v>
      </c>
      <c r="G93" s="14">
        <v>8278.8643900426869</v>
      </c>
      <c r="H93" s="14">
        <v>8636.6507127991354</v>
      </c>
      <c r="I93" s="14">
        <v>8864.8043099191891</v>
      </c>
      <c r="J93" s="14">
        <v>9276.5178465403787</v>
      </c>
      <c r="K93" s="14">
        <v>9637.4153547121005</v>
      </c>
      <c r="L93" s="14">
        <v>10582.697190052688</v>
      </c>
      <c r="M93" s="14">
        <v>12656.302269332451</v>
      </c>
      <c r="N93" s="14">
        <v>14143.967428735712</v>
      </c>
      <c r="O93" s="14">
        <v>16888.551495909454</v>
      </c>
      <c r="P93" s="14">
        <v>19004.15757829541</v>
      </c>
      <c r="Q93" s="14">
        <v>18042.282754073363</v>
      </c>
      <c r="R93" s="14">
        <v>18591.406979869131</v>
      </c>
      <c r="S93" s="14">
        <v>17127.075711080419</v>
      </c>
      <c r="T93" s="14">
        <v>17542.937494921971</v>
      </c>
      <c r="U93" s="14">
        <v>15885.194199483762</v>
      </c>
      <c r="V93" s="14">
        <v>15039.470297431924</v>
      </c>
      <c r="W93" s="14">
        <v>16213.424260795111</v>
      </c>
      <c r="X93" s="14">
        <v>16438.985203402437</v>
      </c>
      <c r="Y93" s="14">
        <v>19862.326222008338</v>
      </c>
      <c r="Z93" s="14">
        <v>19946.328228220722</v>
      </c>
      <c r="AA93" s="14">
        <v>20013.218714649101</v>
      </c>
      <c r="AB93" s="14">
        <v>20001.8110347931</v>
      </c>
      <c r="AC93" s="14">
        <v>20053.664125047657</v>
      </c>
      <c r="AD93" s="14">
        <v>20075.960953857117</v>
      </c>
      <c r="AE93" s="14">
        <v>20004.922220208373</v>
      </c>
      <c r="AF93" s="14">
        <v>19941.661450097814</v>
      </c>
      <c r="AG93" s="14">
        <v>19901.734570601802</v>
      </c>
      <c r="AH93" s="14">
        <v>19870.62271644907</v>
      </c>
      <c r="AI93" s="14">
        <v>17196.558852021528</v>
      </c>
      <c r="AJ93" s="14">
        <v>17263.967869352451</v>
      </c>
      <c r="AK93" s="14">
        <v>17273.819956500818</v>
      </c>
      <c r="AL93" s="14">
        <v>17122.408932957507</v>
      </c>
      <c r="AM93" s="14">
        <v>17122.408932957507</v>
      </c>
      <c r="AN93" s="1">
        <v>17335.413730780147</v>
      </c>
      <c r="AO93" s="1">
        <v>17405.966341707754</v>
      </c>
      <c r="AP93" s="1">
        <v>17454.248455473298</v>
      </c>
    </row>
    <row r="94" spans="1:42" x14ac:dyDescent="0.2">
      <c r="A94" s="16">
        <v>51003</v>
      </c>
      <c r="B94" s="20" t="s">
        <v>99</v>
      </c>
      <c r="C94" s="16" t="s">
        <v>101</v>
      </c>
      <c r="D94" s="14">
        <v>12585</v>
      </c>
      <c r="E94" s="14">
        <v>16439</v>
      </c>
      <c r="F94" s="14">
        <v>18268</v>
      </c>
      <c r="G94" s="14">
        <v>19750</v>
      </c>
      <c r="H94" s="14">
        <v>22618</v>
      </c>
      <c r="I94" s="14">
        <v>22924</v>
      </c>
      <c r="J94" s="14">
        <v>25800</v>
      </c>
      <c r="K94" s="14">
        <v>26625</v>
      </c>
      <c r="L94" s="14">
        <v>27544</v>
      </c>
      <c r="M94" s="14">
        <v>32618</v>
      </c>
      <c r="N94" s="14">
        <v>32379</v>
      </c>
      <c r="O94" s="14">
        <v>28473</v>
      </c>
      <c r="P94" s="14">
        <v>29871</v>
      </c>
      <c r="Q94" s="14">
        <v>26005</v>
      </c>
      <c r="R94" s="14">
        <v>26981</v>
      </c>
      <c r="S94" s="14">
        <v>24652</v>
      </c>
      <c r="T94" s="14">
        <v>26662</v>
      </c>
      <c r="U94" s="14">
        <v>30969</v>
      </c>
      <c r="V94" s="14">
        <v>37780</v>
      </c>
      <c r="W94" s="14">
        <v>55783</v>
      </c>
      <c r="X94" s="14">
        <v>68040</v>
      </c>
      <c r="Y94" s="14">
        <v>79236</v>
      </c>
      <c r="Z94" s="14">
        <v>84507</v>
      </c>
      <c r="AA94" s="14">
        <v>85242</v>
      </c>
      <c r="AB94" s="14">
        <v>86245</v>
      </c>
      <c r="AC94" s="14">
        <v>87614</v>
      </c>
      <c r="AD94" s="14">
        <v>89283</v>
      </c>
      <c r="AE94" s="14">
        <v>90944</v>
      </c>
      <c r="AF94" s="14">
        <v>91684</v>
      </c>
      <c r="AG94" s="14">
        <v>93234</v>
      </c>
      <c r="AH94" s="14">
        <v>93751</v>
      </c>
      <c r="AI94" s="14">
        <v>98970</v>
      </c>
      <c r="AJ94" s="14">
        <v>100667</v>
      </c>
      <c r="AK94" s="14">
        <v>102030</v>
      </c>
      <c r="AL94" s="14">
        <v>103014</v>
      </c>
      <c r="AM94" s="14">
        <v>104489</v>
      </c>
      <c r="AN94" s="1">
        <v>115641.7421875</v>
      </c>
      <c r="AO94" s="1">
        <v>134196.34375</v>
      </c>
      <c r="AP94" s="1">
        <v>154814.015625</v>
      </c>
    </row>
    <row r="95" spans="1:42" x14ac:dyDescent="0.2">
      <c r="A95" s="16">
        <v>51005</v>
      </c>
      <c r="B95" s="20" t="s">
        <v>99</v>
      </c>
      <c r="C95" s="16" t="s">
        <v>102</v>
      </c>
      <c r="D95" s="14">
        <v>0</v>
      </c>
      <c r="E95" s="14">
        <v>0</v>
      </c>
      <c r="F95" s="14">
        <v>0</v>
      </c>
      <c r="G95" s="14">
        <v>0</v>
      </c>
      <c r="H95" s="14">
        <v>2810.8939334397364</v>
      </c>
      <c r="I95" s="14">
        <v>2744.0154201086061</v>
      </c>
      <c r="J95" s="14">
        <v>3508.626482968989</v>
      </c>
      <c r="K95" s="14">
        <v>6752.7334729118666</v>
      </c>
      <c r="L95" s="14">
        <v>3667.3381787846561</v>
      </c>
      <c r="M95" s="14">
        <v>5575.8712756372042</v>
      </c>
      <c r="N95" s="14">
        <v>9266.1677500429942</v>
      </c>
      <c r="O95" s="14">
        <v>16300.389891005289</v>
      </c>
      <c r="P95" s="14">
        <v>19884.878568200635</v>
      </c>
      <c r="Q95" s="14">
        <v>21457.022724865259</v>
      </c>
      <c r="R95" s="14">
        <v>26977.993728364971</v>
      </c>
      <c r="S95" s="14">
        <v>29096.146046106132</v>
      </c>
      <c r="T95" s="14">
        <v>28881.535891386837</v>
      </c>
      <c r="U95" s="14">
        <v>17364.456983706554</v>
      </c>
      <c r="V95" s="14">
        <v>17929.43069333968</v>
      </c>
      <c r="W95" s="14">
        <v>19343.861340954776</v>
      </c>
      <c r="X95" s="14">
        <v>17822.624709363099</v>
      </c>
      <c r="Y95" s="14">
        <v>12902.562139077427</v>
      </c>
      <c r="Z95" s="14">
        <v>17028.06804351863</v>
      </c>
      <c r="AA95" s="14">
        <v>16893.312830090232</v>
      </c>
      <c r="AB95" s="14">
        <v>16621.806029701169</v>
      </c>
      <c r="AC95" s="14">
        <v>16567.90394432981</v>
      </c>
      <c r="AD95" s="14">
        <v>16491.043563337316</v>
      </c>
      <c r="AE95" s="14">
        <v>16461.097960353229</v>
      </c>
      <c r="AF95" s="14">
        <v>16428.157797070733</v>
      </c>
      <c r="AG95" s="14">
        <v>16304.382638069834</v>
      </c>
      <c r="AH95" s="14">
        <v>16203.565774690071</v>
      </c>
      <c r="AI95" s="14">
        <v>16220.534949714387</v>
      </c>
      <c r="AJ95" s="14">
        <v>16290.408023343927</v>
      </c>
      <c r="AK95" s="14">
        <v>16153.656436383257</v>
      </c>
      <c r="AL95" s="14">
        <v>16091.768856882809</v>
      </c>
      <c r="AM95" s="14">
        <v>15791.314640275792</v>
      </c>
      <c r="AN95" s="1">
        <v>15713.859636307378</v>
      </c>
      <c r="AO95" s="1">
        <v>15366.32492709211</v>
      </c>
      <c r="AP95" s="1">
        <v>15093.395905519652</v>
      </c>
    </row>
    <row r="96" spans="1:42" x14ac:dyDescent="0.2">
      <c r="A96" s="16">
        <v>51007</v>
      </c>
      <c r="B96" s="20" t="s">
        <v>99</v>
      </c>
      <c r="C96" s="16" t="s">
        <v>103</v>
      </c>
      <c r="D96" s="14">
        <v>18097</v>
      </c>
      <c r="E96" s="14">
        <v>9432</v>
      </c>
      <c r="F96" s="14">
        <v>10594</v>
      </c>
      <c r="G96" s="14">
        <v>11104</v>
      </c>
      <c r="H96" s="14">
        <v>11036</v>
      </c>
      <c r="I96" s="14">
        <v>10320</v>
      </c>
      <c r="J96" s="14">
        <v>9770</v>
      </c>
      <c r="K96" s="14">
        <v>10741</v>
      </c>
      <c r="L96" s="14">
        <v>9878</v>
      </c>
      <c r="M96" s="14">
        <v>10377</v>
      </c>
      <c r="N96" s="14">
        <v>9068</v>
      </c>
      <c r="O96" s="14">
        <v>9037</v>
      </c>
      <c r="P96" s="14">
        <v>8720</v>
      </c>
      <c r="Q96" s="14">
        <v>9800</v>
      </c>
      <c r="R96" s="14">
        <v>8979</v>
      </c>
      <c r="S96" s="14">
        <v>8495</v>
      </c>
      <c r="T96" s="14">
        <v>7908</v>
      </c>
      <c r="U96" s="14">
        <v>7815</v>
      </c>
      <c r="V96" s="14">
        <v>7592</v>
      </c>
      <c r="W96" s="14">
        <v>8405</v>
      </c>
      <c r="X96" s="14">
        <v>8787</v>
      </c>
      <c r="Y96" s="14">
        <v>11400</v>
      </c>
      <c r="Z96" s="14">
        <v>11516</v>
      </c>
      <c r="AA96" s="14">
        <v>11603</v>
      </c>
      <c r="AB96" s="14">
        <v>11633</v>
      </c>
      <c r="AC96" s="14">
        <v>11825</v>
      </c>
      <c r="AD96" s="14">
        <v>12083</v>
      </c>
      <c r="AE96" s="14">
        <v>12421</v>
      </c>
      <c r="AF96" s="14">
        <v>12658</v>
      </c>
      <c r="AG96" s="14">
        <v>12811</v>
      </c>
      <c r="AH96" s="14">
        <v>12878</v>
      </c>
      <c r="AI96" s="14">
        <v>12690</v>
      </c>
      <c r="AJ96" s="14">
        <v>12752</v>
      </c>
      <c r="AK96" s="14">
        <v>12745</v>
      </c>
      <c r="AL96" s="14">
        <v>12727</v>
      </c>
      <c r="AM96" s="14">
        <v>12855</v>
      </c>
      <c r="AN96" s="1">
        <v>13412.7646484375</v>
      </c>
      <c r="AO96" s="1">
        <v>13967.6416015625</v>
      </c>
      <c r="AP96" s="1">
        <v>14449.373046875</v>
      </c>
    </row>
    <row r="97" spans="1:42" x14ac:dyDescent="0.2">
      <c r="A97" s="16">
        <v>51009</v>
      </c>
      <c r="B97" s="20" t="s">
        <v>99</v>
      </c>
      <c r="C97" s="16" t="s">
        <v>104</v>
      </c>
      <c r="D97" s="14">
        <v>13703</v>
      </c>
      <c r="E97" s="14">
        <v>16801</v>
      </c>
      <c r="F97" s="14">
        <v>10548</v>
      </c>
      <c r="G97" s="14">
        <v>10423</v>
      </c>
      <c r="H97" s="14">
        <v>12071</v>
      </c>
      <c r="I97" s="14">
        <v>12576</v>
      </c>
      <c r="J97" s="14">
        <v>12699</v>
      </c>
      <c r="K97" s="14">
        <v>13742</v>
      </c>
      <c r="L97" s="14">
        <v>14900</v>
      </c>
      <c r="M97" s="14">
        <v>18709</v>
      </c>
      <c r="N97" s="14">
        <v>17551</v>
      </c>
      <c r="O97" s="14">
        <v>17864</v>
      </c>
      <c r="P97" s="14">
        <v>18932</v>
      </c>
      <c r="Q97" s="14">
        <v>19771</v>
      </c>
      <c r="R97" s="14">
        <v>19020</v>
      </c>
      <c r="S97" s="14">
        <v>20273</v>
      </c>
      <c r="T97" s="14">
        <v>20332</v>
      </c>
      <c r="U97" s="14">
        <v>22953</v>
      </c>
      <c r="V97" s="14">
        <v>26072</v>
      </c>
      <c r="W97" s="14">
        <v>29122</v>
      </c>
      <c r="X97" s="14">
        <v>28578</v>
      </c>
      <c r="Y97" s="14">
        <v>31894</v>
      </c>
      <c r="Z97" s="14">
        <v>31986</v>
      </c>
      <c r="AA97" s="14">
        <v>31775</v>
      </c>
      <c r="AB97" s="14">
        <v>31787</v>
      </c>
      <c r="AC97" s="14">
        <v>31739</v>
      </c>
      <c r="AD97" s="14">
        <v>31900</v>
      </c>
      <c r="AE97" s="14">
        <v>32037</v>
      </c>
      <c r="AF97" s="14">
        <v>32179</v>
      </c>
      <c r="AG97" s="14">
        <v>32501</v>
      </c>
      <c r="AH97" s="14">
        <v>32444</v>
      </c>
      <c r="AI97" s="14">
        <v>32353</v>
      </c>
      <c r="AJ97" s="14">
        <v>32120</v>
      </c>
      <c r="AK97" s="14">
        <v>32445</v>
      </c>
      <c r="AL97" s="14">
        <v>32193</v>
      </c>
      <c r="AM97" s="14">
        <v>32041</v>
      </c>
      <c r="AN97" s="1">
        <v>33353.47265625</v>
      </c>
      <c r="AO97" s="1">
        <v>34385.9765625</v>
      </c>
      <c r="AP97" s="1">
        <v>35340.42578125</v>
      </c>
    </row>
    <row r="98" spans="1:42" x14ac:dyDescent="0.2">
      <c r="A98" s="16">
        <v>51011</v>
      </c>
      <c r="B98" s="20" t="s">
        <v>99</v>
      </c>
      <c r="C98" s="16" t="s">
        <v>105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5485.7400599995262</v>
      </c>
      <c r="K98" s="14">
        <v>5304.334101309234</v>
      </c>
      <c r="L98" s="14">
        <v>5340.7346390727471</v>
      </c>
      <c r="M98" s="14">
        <v>6015.0396828886351</v>
      </c>
      <c r="N98" s="14">
        <v>5722.0451903987232</v>
      </c>
      <c r="O98" s="14">
        <v>5765.6064896894841</v>
      </c>
      <c r="P98" s="14">
        <v>5313.2850532182947</v>
      </c>
      <c r="Q98" s="14">
        <v>5522.7373278903096</v>
      </c>
      <c r="R98" s="14">
        <v>5013.7265293284045</v>
      </c>
      <c r="S98" s="14">
        <v>5382.505747981696</v>
      </c>
      <c r="T98" s="14">
        <v>5229.7428354003969</v>
      </c>
      <c r="U98" s="14">
        <v>5458.8872042723451</v>
      </c>
      <c r="V98" s="14">
        <v>5838.4075652165093</v>
      </c>
      <c r="W98" s="14">
        <v>7143.4563535575253</v>
      </c>
      <c r="X98" s="14">
        <v>7338.5871051750437</v>
      </c>
      <c r="Y98" s="14">
        <v>8178.1863942449154</v>
      </c>
      <c r="Z98" s="14">
        <v>8213.3934717538868</v>
      </c>
      <c r="AA98" s="14">
        <v>8152.5269987722759</v>
      </c>
      <c r="AB98" s="14">
        <v>8148.9466180086511</v>
      </c>
      <c r="AC98" s="14">
        <v>8225.3280742993011</v>
      </c>
      <c r="AD98" s="14">
        <v>8240.8430576083392</v>
      </c>
      <c r="AE98" s="14">
        <v>8354.2217817897708</v>
      </c>
      <c r="AF98" s="14">
        <v>8471.1808867348282</v>
      </c>
      <c r="AG98" s="14">
        <v>8664.5214479705337</v>
      </c>
      <c r="AH98" s="14">
        <v>8657.9574165705562</v>
      </c>
      <c r="AI98" s="14">
        <v>8934.8401956241614</v>
      </c>
      <c r="AJ98" s="14">
        <v>8952.742099442281</v>
      </c>
      <c r="AK98" s="14">
        <v>9036.8810473874491</v>
      </c>
      <c r="AL98" s="14">
        <v>9088.19983833273</v>
      </c>
      <c r="AM98" s="14">
        <v>9117.4396145689934</v>
      </c>
      <c r="AN98" s="1">
        <v>9448.1953526809903</v>
      </c>
      <c r="AO98" s="1">
        <v>9876.6178641038423</v>
      </c>
      <c r="AP98" s="1">
        <v>10258.548455327684</v>
      </c>
    </row>
    <row r="99" spans="1:42" x14ac:dyDescent="0.2">
      <c r="A99" s="16">
        <v>51013</v>
      </c>
      <c r="B99" s="20" t="s">
        <v>99</v>
      </c>
      <c r="C99" s="16" t="s">
        <v>106</v>
      </c>
      <c r="D99" s="14">
        <v>0</v>
      </c>
      <c r="E99" s="14">
        <v>5949</v>
      </c>
      <c r="F99" s="14">
        <v>8552</v>
      </c>
      <c r="G99" s="14">
        <v>9703</v>
      </c>
      <c r="H99" s="14">
        <v>9573</v>
      </c>
      <c r="I99" s="14">
        <v>9967</v>
      </c>
      <c r="J99" s="14">
        <v>10008</v>
      </c>
      <c r="K99" s="14">
        <v>12652</v>
      </c>
      <c r="L99" s="14">
        <v>16755</v>
      </c>
      <c r="M99" s="14">
        <v>17546</v>
      </c>
      <c r="N99" s="14">
        <v>18597</v>
      </c>
      <c r="O99" s="14">
        <v>6430</v>
      </c>
      <c r="P99" s="14">
        <v>10231</v>
      </c>
      <c r="Q99" s="14">
        <v>16040</v>
      </c>
      <c r="R99" s="14">
        <v>26615</v>
      </c>
      <c r="S99" s="14">
        <v>57040</v>
      </c>
      <c r="T99" s="14">
        <v>135449</v>
      </c>
      <c r="U99" s="14">
        <v>163401</v>
      </c>
      <c r="V99" s="14">
        <v>174284</v>
      </c>
      <c r="W99" s="14">
        <v>152599</v>
      </c>
      <c r="X99" s="14">
        <v>170936</v>
      </c>
      <c r="Y99" s="14">
        <v>189453</v>
      </c>
      <c r="Z99" s="14">
        <v>193275</v>
      </c>
      <c r="AA99" s="14">
        <v>195356</v>
      </c>
      <c r="AB99" s="14">
        <v>196223</v>
      </c>
      <c r="AC99" s="14">
        <v>197955</v>
      </c>
      <c r="AD99" s="14">
        <v>199761</v>
      </c>
      <c r="AE99" s="14">
        <v>200732</v>
      </c>
      <c r="AF99" s="14">
        <v>203911</v>
      </c>
      <c r="AG99" s="14">
        <v>210130</v>
      </c>
      <c r="AH99" s="14">
        <v>217163</v>
      </c>
      <c r="AI99" s="14">
        <v>207627</v>
      </c>
      <c r="AJ99" s="14">
        <v>216603</v>
      </c>
      <c r="AK99" s="14">
        <v>221947</v>
      </c>
      <c r="AL99" s="14">
        <v>226012</v>
      </c>
      <c r="AM99" s="14">
        <v>226908</v>
      </c>
      <c r="AN99" s="1">
        <v>236083</v>
      </c>
      <c r="AO99" s="1">
        <v>258757</v>
      </c>
      <c r="AP99" s="1">
        <v>276072</v>
      </c>
    </row>
    <row r="100" spans="1:42" x14ac:dyDescent="0.2">
      <c r="A100" s="16">
        <v>51015</v>
      </c>
      <c r="B100" s="20" t="s">
        <v>99</v>
      </c>
      <c r="C100" s="16" t="s">
        <v>107</v>
      </c>
      <c r="D100" s="14">
        <v>10886</v>
      </c>
      <c r="E100" s="14">
        <v>11712</v>
      </c>
      <c r="F100" s="14">
        <v>14308</v>
      </c>
      <c r="G100" s="14">
        <v>16742</v>
      </c>
      <c r="H100" s="14">
        <v>19926</v>
      </c>
      <c r="I100" s="14">
        <v>19628</v>
      </c>
      <c r="J100" s="14">
        <v>24610</v>
      </c>
      <c r="K100" s="14">
        <v>27749</v>
      </c>
      <c r="L100" s="14">
        <v>28763</v>
      </c>
      <c r="M100" s="14">
        <v>35710</v>
      </c>
      <c r="N100" s="14">
        <v>37005</v>
      </c>
      <c r="O100" s="14">
        <v>32370</v>
      </c>
      <c r="P100" s="14">
        <v>32445</v>
      </c>
      <c r="Q100" s="14">
        <v>34671</v>
      </c>
      <c r="R100" s="14">
        <v>38163</v>
      </c>
      <c r="S100" s="14">
        <v>42772</v>
      </c>
      <c r="T100" s="14">
        <v>34154</v>
      </c>
      <c r="U100" s="14">
        <v>37363</v>
      </c>
      <c r="V100" s="14">
        <v>44220</v>
      </c>
      <c r="W100" s="14">
        <v>53732</v>
      </c>
      <c r="X100" s="14">
        <v>54677</v>
      </c>
      <c r="Y100" s="14">
        <v>65615</v>
      </c>
      <c r="Z100" s="14">
        <v>65885</v>
      </c>
      <c r="AA100" s="14">
        <v>66314</v>
      </c>
      <c r="AB100" s="14">
        <v>67034</v>
      </c>
      <c r="AC100" s="14">
        <v>68006</v>
      </c>
      <c r="AD100" s="14">
        <v>68847</v>
      </c>
      <c r="AE100" s="14">
        <v>70523</v>
      </c>
      <c r="AF100" s="14">
        <v>71485</v>
      </c>
      <c r="AG100" s="14">
        <v>71767</v>
      </c>
      <c r="AH100" s="14">
        <v>71870</v>
      </c>
      <c r="AI100" s="14">
        <v>73750</v>
      </c>
      <c r="AJ100" s="14">
        <v>73752</v>
      </c>
      <c r="AK100" s="14">
        <v>73603</v>
      </c>
      <c r="AL100" s="14">
        <v>73835</v>
      </c>
      <c r="AM100" s="14">
        <v>73862</v>
      </c>
      <c r="AN100" s="1">
        <v>80655</v>
      </c>
      <c r="AO100" s="1">
        <v>87580.046875</v>
      </c>
      <c r="AP100" s="1">
        <v>94712.7421875</v>
      </c>
    </row>
    <row r="101" spans="1:42" x14ac:dyDescent="0.2">
      <c r="A101" s="16">
        <v>51017</v>
      </c>
      <c r="B101" s="20" t="s">
        <v>99</v>
      </c>
      <c r="C101" s="16" t="s">
        <v>108</v>
      </c>
      <c r="D101" s="14">
        <v>0</v>
      </c>
      <c r="E101" s="14">
        <v>5507.7556452760045</v>
      </c>
      <c r="F101" s="14">
        <v>4836.7854132534558</v>
      </c>
      <c r="G101" s="14">
        <v>5236.7676678123526</v>
      </c>
      <c r="H101" s="14">
        <v>4001.8224568617597</v>
      </c>
      <c r="I101" s="14">
        <v>4299.8092365081375</v>
      </c>
      <c r="J101" s="14">
        <v>3425.8480102969488</v>
      </c>
      <c r="K101" s="14">
        <v>3675.836919396259</v>
      </c>
      <c r="L101" s="14">
        <v>3794.8316401275306</v>
      </c>
      <c r="M101" s="14">
        <v>4481.8011623324355</v>
      </c>
      <c r="N101" s="14">
        <v>4586.7965041541456</v>
      </c>
      <c r="O101" s="14">
        <v>5594.7517856425648</v>
      </c>
      <c r="P101" s="14">
        <v>6537.7099507651637</v>
      </c>
      <c r="Q101" s="14">
        <v>6388.7165609419744</v>
      </c>
      <c r="R101" s="14">
        <v>8136.6390133643526</v>
      </c>
      <c r="S101" s="14">
        <v>7190.6809813325617</v>
      </c>
      <c r="T101" s="14">
        <v>6295.7206867570312</v>
      </c>
      <c r="U101" s="14">
        <v>5334.7633201792823</v>
      </c>
      <c r="V101" s="14">
        <v>5191.7696641744769</v>
      </c>
      <c r="W101" s="14">
        <v>5859.7400292878337</v>
      </c>
      <c r="X101" s="14">
        <v>4798.7870990703605</v>
      </c>
      <c r="Y101" s="14">
        <v>5047.7760525332742</v>
      </c>
      <c r="Z101" s="14">
        <v>4991.7785368950281</v>
      </c>
      <c r="AA101" s="14">
        <v>4989.7786256222344</v>
      </c>
      <c r="AB101" s="14">
        <v>4930.7812430747963</v>
      </c>
      <c r="AC101" s="14">
        <v>4858.7844372541949</v>
      </c>
      <c r="AD101" s="14">
        <v>4781.7878532516079</v>
      </c>
      <c r="AE101" s="14">
        <v>4680.7923339754861</v>
      </c>
      <c r="AF101" s="14">
        <v>4656.7933987019524</v>
      </c>
      <c r="AG101" s="14">
        <v>4566.7973914262011</v>
      </c>
      <c r="AH101" s="14">
        <v>4495.8005412419971</v>
      </c>
      <c r="AI101" s="14">
        <v>4730.7901157953484</v>
      </c>
      <c r="AJ101" s="14">
        <v>4675.7925557935005</v>
      </c>
      <c r="AK101" s="14">
        <v>4654.7934874291577</v>
      </c>
      <c r="AL101" s="14">
        <v>4606.7956168820901</v>
      </c>
      <c r="AM101" s="14">
        <v>4562.7975688806118</v>
      </c>
      <c r="AN101" s="1">
        <v>4713.4720364655759</v>
      </c>
      <c r="AO101" s="1">
        <v>4759.663834796319</v>
      </c>
      <c r="AP101" s="1">
        <v>4815.8483538568007</v>
      </c>
    </row>
    <row r="102" spans="1:42" x14ac:dyDescent="0.2">
      <c r="A102" s="16">
        <v>51019</v>
      </c>
      <c r="B102" s="20" t="s">
        <v>99</v>
      </c>
      <c r="C102" s="16" t="s">
        <v>60</v>
      </c>
      <c r="D102" s="14">
        <v>2355.8063250678038</v>
      </c>
      <c r="E102" s="14">
        <v>3159.7915052305311</v>
      </c>
      <c r="F102" s="14">
        <v>3612.3407593955835</v>
      </c>
      <c r="G102" s="14">
        <v>4318.5681421929494</v>
      </c>
      <c r="H102" s="14">
        <v>4529.0717745060065</v>
      </c>
      <c r="I102" s="14">
        <v>4519.4525862068976</v>
      </c>
      <c r="J102" s="14">
        <v>5386.7454475009699</v>
      </c>
      <c r="K102" s="14">
        <v>5607.7630763270063</v>
      </c>
      <c r="L102" s="14">
        <v>5665.7019081751268</v>
      </c>
      <c r="M102" s="14">
        <v>6980.6225784579628</v>
      </c>
      <c r="N102" s="14">
        <v>6982.4121948857046</v>
      </c>
      <c r="O102" s="14">
        <v>6790.6995350639299</v>
      </c>
      <c r="P102" s="14">
        <v>6610.1719779155374</v>
      </c>
      <c r="Q102" s="14">
        <v>6860.7182777993039</v>
      </c>
      <c r="R102" s="14">
        <v>6507.7164374273552</v>
      </c>
      <c r="S102" s="14">
        <v>6641.0428612940732</v>
      </c>
      <c r="T102" s="14">
        <v>6627.6207380860142</v>
      </c>
      <c r="U102" s="14">
        <v>6941.0273149941895</v>
      </c>
      <c r="V102" s="14">
        <v>5979.1084850833022</v>
      </c>
      <c r="W102" s="14">
        <v>7813.24162146455</v>
      </c>
      <c r="X102" s="14">
        <v>10213.340953118948</v>
      </c>
      <c r="Y102" s="14">
        <v>13505.116669895391</v>
      </c>
      <c r="Z102" s="14">
        <v>13610.032932971719</v>
      </c>
      <c r="AA102" s="14">
        <v>13695.710819449829</v>
      </c>
      <c r="AB102" s="14">
        <v>13857.894808213872</v>
      </c>
      <c r="AC102" s="14">
        <v>14073.543587756685</v>
      </c>
      <c r="AD102" s="14">
        <v>14319.392144517631</v>
      </c>
      <c r="AE102" s="14">
        <v>14626.982468035647</v>
      </c>
      <c r="AF102" s="14">
        <v>14832.564655172417</v>
      </c>
      <c r="AG102" s="14">
        <v>14853.816350251844</v>
      </c>
      <c r="AH102" s="14">
        <v>15006.157448663311</v>
      </c>
      <c r="AI102" s="14">
        <v>15362.962223944211</v>
      </c>
      <c r="AJ102" s="14">
        <v>16853.265304145683</v>
      </c>
      <c r="AK102" s="14">
        <v>16874.069595118173</v>
      </c>
      <c r="AL102" s="14">
        <v>16943.193529639677</v>
      </c>
      <c r="AM102" s="14">
        <v>17131.774360712905</v>
      </c>
      <c r="AN102" s="1">
        <v>17282.486628547562</v>
      </c>
      <c r="AO102" s="1">
        <v>19311.002868013853</v>
      </c>
      <c r="AP102" s="1">
        <v>21462.667087914087</v>
      </c>
    </row>
    <row r="103" spans="1:42" x14ac:dyDescent="0.2">
      <c r="A103" s="16">
        <v>51023</v>
      </c>
      <c r="B103" s="20" t="s">
        <v>99</v>
      </c>
      <c r="C103" s="16" t="s">
        <v>109</v>
      </c>
      <c r="D103" s="14">
        <v>4814.1118331376647</v>
      </c>
      <c r="E103" s="14">
        <v>4769.7400307987864</v>
      </c>
      <c r="F103" s="14">
        <v>6084.4262155610104</v>
      </c>
      <c r="G103" s="14">
        <v>6216.1692987939678</v>
      </c>
      <c r="H103" s="14">
        <v>7480.9943860826079</v>
      </c>
      <c r="I103" s="14">
        <v>5342.4564898531717</v>
      </c>
      <c r="J103" s="14">
        <v>6819.534322350466</v>
      </c>
      <c r="K103" s="14">
        <v>5267.8935642734077</v>
      </c>
      <c r="L103" s="14">
        <v>5182.3520484242299</v>
      </c>
      <c r="M103" s="14">
        <v>6774.2476374891367</v>
      </c>
      <c r="N103" s="14">
        <v>6794.832494244286</v>
      </c>
      <c r="O103" s="14">
        <v>7850.1494838916251</v>
      </c>
      <c r="P103" s="14">
        <v>8109.0612377452844</v>
      </c>
      <c r="Q103" s="14">
        <v>7573.8549621113934</v>
      </c>
      <c r="R103" s="14">
        <v>7070.6695747632912</v>
      </c>
      <c r="S103" s="14">
        <v>7523.536423376584</v>
      </c>
      <c r="T103" s="14">
        <v>7212.0189244819858</v>
      </c>
      <c r="U103" s="14">
        <v>7646.1306813850306</v>
      </c>
      <c r="V103" s="14">
        <v>8322.2288654763906</v>
      </c>
      <c r="W103" s="14">
        <v>10644.658148718496</v>
      </c>
      <c r="X103" s="14">
        <v>11432.372000548889</v>
      </c>
      <c r="Y103" s="14">
        <v>13950.128702334303</v>
      </c>
      <c r="Z103" s="14">
        <v>14069.978312775398</v>
      </c>
      <c r="AA103" s="14">
        <v>14250.667610959488</v>
      </c>
      <c r="AB103" s="14">
        <v>14376.921399057739</v>
      </c>
      <c r="AC103" s="14">
        <v>14473.898946437555</v>
      </c>
      <c r="AD103" s="14">
        <v>14464.750121213045</v>
      </c>
      <c r="AE103" s="14">
        <v>14772.608090017839</v>
      </c>
      <c r="AF103" s="14">
        <v>14852.202869471084</v>
      </c>
      <c r="AG103" s="14">
        <v>14953.297388201931</v>
      </c>
      <c r="AH103" s="14">
        <v>14970.680156128501</v>
      </c>
      <c r="AI103" s="14">
        <v>15163.262927104457</v>
      </c>
      <c r="AJ103" s="14">
        <v>15119.348566026803</v>
      </c>
      <c r="AK103" s="14">
        <v>15167.379898455487</v>
      </c>
      <c r="AL103" s="14">
        <v>15108.827417018616</v>
      </c>
      <c r="AM103" s="14">
        <v>15141.305746565629</v>
      </c>
      <c r="AN103" s="1">
        <v>16118.019675119021</v>
      </c>
      <c r="AO103" s="1">
        <v>16980.705648032384</v>
      </c>
      <c r="AP103" s="1">
        <v>17787.748180029485</v>
      </c>
    </row>
    <row r="104" spans="1:42" x14ac:dyDescent="0.2">
      <c r="A104" s="16">
        <v>51029</v>
      </c>
      <c r="B104" s="20" t="s">
        <v>99</v>
      </c>
      <c r="C104" s="16" t="s">
        <v>110</v>
      </c>
      <c r="D104" s="14">
        <v>9779</v>
      </c>
      <c r="E104" s="14">
        <v>13389</v>
      </c>
      <c r="F104" s="14">
        <v>20059</v>
      </c>
      <c r="G104" s="14">
        <v>17569</v>
      </c>
      <c r="H104" s="14">
        <v>18351</v>
      </c>
      <c r="I104" s="14">
        <v>18786</v>
      </c>
      <c r="J104" s="14">
        <v>13837</v>
      </c>
      <c r="K104" s="14">
        <v>15212</v>
      </c>
      <c r="L104" s="14">
        <v>13371</v>
      </c>
      <c r="M104" s="14">
        <v>15540</v>
      </c>
      <c r="N104" s="14">
        <v>14383</v>
      </c>
      <c r="O104" s="14">
        <v>15266</v>
      </c>
      <c r="P104" s="14">
        <v>15204</v>
      </c>
      <c r="Q104" s="14">
        <v>14885</v>
      </c>
      <c r="R104" s="14">
        <v>13315</v>
      </c>
      <c r="S104" s="14">
        <v>13398</v>
      </c>
      <c r="T104" s="14">
        <v>12288</v>
      </c>
      <c r="U104" s="14">
        <v>10877</v>
      </c>
      <c r="V104" s="14">
        <v>10597</v>
      </c>
      <c r="W104" s="14">
        <v>11751</v>
      </c>
      <c r="X104" s="14">
        <v>12873</v>
      </c>
      <c r="Y104" s="14">
        <v>15623</v>
      </c>
      <c r="Z104" s="14">
        <v>15722</v>
      </c>
      <c r="AA104" s="14">
        <v>15674</v>
      </c>
      <c r="AB104" s="14">
        <v>15716</v>
      </c>
      <c r="AC104" s="14">
        <v>15715</v>
      </c>
      <c r="AD104" s="14">
        <v>15833</v>
      </c>
      <c r="AE104" s="14">
        <v>15866</v>
      </c>
      <c r="AF104" s="14">
        <v>15953</v>
      </c>
      <c r="AG104" s="14">
        <v>15934</v>
      </c>
      <c r="AH104" s="14">
        <v>16147</v>
      </c>
      <c r="AI104" s="14">
        <v>17146</v>
      </c>
      <c r="AJ104" s="14">
        <v>17170</v>
      </c>
      <c r="AK104" s="14">
        <v>17043</v>
      </c>
      <c r="AL104" s="14">
        <v>17127</v>
      </c>
      <c r="AM104" s="14">
        <v>16913</v>
      </c>
      <c r="AN104" s="1">
        <v>17760.80078125</v>
      </c>
      <c r="AO104" s="1">
        <v>18130.982421875</v>
      </c>
      <c r="AP104" s="1">
        <v>18418.974609375</v>
      </c>
    </row>
    <row r="105" spans="1:42" x14ac:dyDescent="0.2">
      <c r="A105" s="16">
        <v>51031</v>
      </c>
      <c r="B105" s="20" t="s">
        <v>99</v>
      </c>
      <c r="C105" s="16" t="s">
        <v>111</v>
      </c>
      <c r="D105" s="14">
        <v>2110.3691120879366</v>
      </c>
      <c r="E105" s="14">
        <v>2709.2910422719042</v>
      </c>
      <c r="F105" s="14">
        <v>3020.9721017669995</v>
      </c>
      <c r="G105" s="14">
        <v>4549.9942509024104</v>
      </c>
      <c r="H105" s="14">
        <v>5588.2903618724149</v>
      </c>
      <c r="I105" s="14">
        <v>5775.0243887064807</v>
      </c>
      <c r="J105" s="14">
        <v>6383.283020232152</v>
      </c>
      <c r="K105" s="14">
        <v>7193.9283837823905</v>
      </c>
      <c r="L105" s="14">
        <v>7794.4979671443061</v>
      </c>
      <c r="M105" s="14">
        <v>9954.5712834336628</v>
      </c>
      <c r="N105" s="14">
        <v>11282.854353722452</v>
      </c>
      <c r="O105" s="14">
        <v>6386.3037177250553</v>
      </c>
      <c r="P105" s="14">
        <v>6327.8120299079146</v>
      </c>
      <c r="Q105" s="14">
        <v>7336.4503836748618</v>
      </c>
      <c r="R105" s="14">
        <v>6284.4238295552932</v>
      </c>
      <c r="S105" s="14">
        <v>7153.0116631966912</v>
      </c>
      <c r="T105" s="14">
        <v>7929.8801365990039</v>
      </c>
      <c r="U105" s="14">
        <v>9050.5589064663909</v>
      </c>
      <c r="V105" s="14">
        <v>11895.781335918975</v>
      </c>
      <c r="W105" s="14">
        <v>12473.832992515605</v>
      </c>
      <c r="X105" s="14">
        <v>13063.692830220862</v>
      </c>
      <c r="Y105" s="14">
        <v>14026.471503868266</v>
      </c>
      <c r="Z105" s="14">
        <v>14046.51795086663</v>
      </c>
      <c r="AA105" s="14">
        <v>14091.828413260189</v>
      </c>
      <c r="AB105" s="14">
        <v>14097.595199383006</v>
      </c>
      <c r="AC105" s="14">
        <v>14100.341288012918</v>
      </c>
      <c r="AD105" s="14">
        <v>14237.096501782573</v>
      </c>
      <c r="AE105" s="14">
        <v>14368.908756018383</v>
      </c>
      <c r="AF105" s="14">
        <v>14406.530170248188</v>
      </c>
      <c r="AG105" s="14">
        <v>14488.363611419587</v>
      </c>
      <c r="AH105" s="14">
        <v>14508.13544955496</v>
      </c>
      <c r="AI105" s="14">
        <v>15060.099264167418</v>
      </c>
      <c r="AJ105" s="14">
        <v>15051.860998277682</v>
      </c>
      <c r="AK105" s="14">
        <v>15028.244636060432</v>
      </c>
      <c r="AL105" s="14">
        <v>15062.57074393434</v>
      </c>
      <c r="AM105" s="14">
        <v>15071.907445276043</v>
      </c>
      <c r="AN105" s="1">
        <v>15881.736491073407</v>
      </c>
      <c r="AO105" s="1">
        <v>16602.594410643338</v>
      </c>
      <c r="AP105" s="1">
        <v>17252.318980480693</v>
      </c>
    </row>
    <row r="106" spans="1:42" x14ac:dyDescent="0.2">
      <c r="A106" s="16">
        <v>51033</v>
      </c>
      <c r="B106" s="20" t="s">
        <v>99</v>
      </c>
      <c r="C106" s="16" t="s">
        <v>22</v>
      </c>
      <c r="D106" s="14">
        <v>17489</v>
      </c>
      <c r="E106" s="14">
        <v>17438</v>
      </c>
      <c r="F106" s="14">
        <v>17544</v>
      </c>
      <c r="G106" s="14">
        <v>18008</v>
      </c>
      <c r="H106" s="14">
        <v>17760</v>
      </c>
      <c r="I106" s="14">
        <v>17813</v>
      </c>
      <c r="J106" s="14">
        <v>18456</v>
      </c>
      <c r="K106" s="14">
        <v>18464</v>
      </c>
      <c r="L106" s="14">
        <v>15128</v>
      </c>
      <c r="M106" s="14">
        <v>17243</v>
      </c>
      <c r="N106" s="14">
        <v>16681</v>
      </c>
      <c r="O106" s="14">
        <v>16709</v>
      </c>
      <c r="P106" s="14">
        <v>16596</v>
      </c>
      <c r="Q106" s="14">
        <v>15954</v>
      </c>
      <c r="R106" s="14">
        <v>15263</v>
      </c>
      <c r="S106" s="14">
        <v>13945</v>
      </c>
      <c r="T106" s="14">
        <v>12471</v>
      </c>
      <c r="U106" s="14">
        <v>12725</v>
      </c>
      <c r="V106" s="14">
        <v>13925</v>
      </c>
      <c r="W106" s="14">
        <v>17904</v>
      </c>
      <c r="X106" s="14">
        <v>19217</v>
      </c>
      <c r="Y106" s="14">
        <v>22121</v>
      </c>
      <c r="Z106" s="14">
        <v>22121</v>
      </c>
      <c r="AA106" s="14">
        <v>22487</v>
      </c>
      <c r="AB106" s="14">
        <v>23023</v>
      </c>
      <c r="AC106" s="14">
        <v>23765</v>
      </c>
      <c r="AD106" s="14">
        <v>25267</v>
      </c>
      <c r="AE106" s="14">
        <v>26462</v>
      </c>
      <c r="AF106" s="14">
        <v>27304</v>
      </c>
      <c r="AG106" s="14">
        <v>27694</v>
      </c>
      <c r="AH106" s="14">
        <v>27918</v>
      </c>
      <c r="AI106" s="14">
        <v>28545</v>
      </c>
      <c r="AJ106" s="14">
        <v>28667</v>
      </c>
      <c r="AK106" s="14">
        <v>28939</v>
      </c>
      <c r="AL106" s="14">
        <v>29285</v>
      </c>
      <c r="AM106" s="14">
        <v>29778</v>
      </c>
      <c r="AN106" s="1">
        <v>31400.123046875</v>
      </c>
      <c r="AO106" s="1">
        <v>33446.765625</v>
      </c>
      <c r="AP106" s="1">
        <v>35258.796875</v>
      </c>
    </row>
    <row r="107" spans="1:42" x14ac:dyDescent="0.2">
      <c r="A107" s="16">
        <v>51036</v>
      </c>
      <c r="B107" s="20" t="s">
        <v>99</v>
      </c>
      <c r="C107" s="16" t="s">
        <v>112</v>
      </c>
      <c r="D107" s="14">
        <v>5588</v>
      </c>
      <c r="E107" s="14">
        <v>5365</v>
      </c>
      <c r="F107" s="14">
        <v>5186</v>
      </c>
      <c r="G107" s="14">
        <v>5255</v>
      </c>
      <c r="H107" s="14">
        <v>5500</v>
      </c>
      <c r="I107" s="14">
        <v>4774</v>
      </c>
      <c r="J107" s="14">
        <v>5200</v>
      </c>
      <c r="K107" s="14">
        <v>5609</v>
      </c>
      <c r="L107" s="14">
        <v>4975</v>
      </c>
      <c r="M107" s="14">
        <v>5512</v>
      </c>
      <c r="N107" s="14">
        <v>5066</v>
      </c>
      <c r="O107" s="14">
        <v>5040</v>
      </c>
      <c r="P107" s="14">
        <v>5253</v>
      </c>
      <c r="Q107" s="14">
        <v>4793</v>
      </c>
      <c r="R107" s="14">
        <v>4881</v>
      </c>
      <c r="S107" s="14">
        <v>4275</v>
      </c>
      <c r="T107" s="14">
        <v>4676</v>
      </c>
      <c r="U107" s="14">
        <v>5492</v>
      </c>
      <c r="V107" s="14">
        <v>6158</v>
      </c>
      <c r="W107" s="14">
        <v>6692</v>
      </c>
      <c r="X107" s="14">
        <v>6282</v>
      </c>
      <c r="Y107" s="14">
        <v>6926</v>
      </c>
      <c r="Z107" s="14">
        <v>6952</v>
      </c>
      <c r="AA107" s="14">
        <v>7028</v>
      </c>
      <c r="AB107" s="14">
        <v>7087</v>
      </c>
      <c r="AC107" s="14">
        <v>7041</v>
      </c>
      <c r="AD107" s="14">
        <v>7047</v>
      </c>
      <c r="AE107" s="14">
        <v>7141</v>
      </c>
      <c r="AF107" s="14">
        <v>7135</v>
      </c>
      <c r="AG107" s="14">
        <v>7219</v>
      </c>
      <c r="AH107" s="14">
        <v>7206</v>
      </c>
      <c r="AI107" s="14">
        <v>7256</v>
      </c>
      <c r="AJ107" s="14">
        <v>7231</v>
      </c>
      <c r="AK107" s="14">
        <v>7148</v>
      </c>
      <c r="AL107" s="14">
        <v>7106</v>
      </c>
      <c r="AM107" s="14">
        <v>7023</v>
      </c>
      <c r="AN107" s="1">
        <v>7811.333984375</v>
      </c>
      <c r="AO107" s="1">
        <v>8376.0810546875</v>
      </c>
      <c r="AP107" s="1">
        <v>8905.0625</v>
      </c>
    </row>
    <row r="108" spans="1:42" x14ac:dyDescent="0.2">
      <c r="A108" s="16">
        <v>51037</v>
      </c>
      <c r="B108" s="20" t="s">
        <v>99</v>
      </c>
      <c r="C108" s="16" t="s">
        <v>244</v>
      </c>
      <c r="D108" s="14">
        <v>14.488452764180064</v>
      </c>
      <c r="E108" s="14">
        <v>17.125069391438075</v>
      </c>
      <c r="F108" s="14">
        <v>18.920671445661224</v>
      </c>
      <c r="G108" s="14">
        <v>19.106125941253527</v>
      </c>
      <c r="H108" s="14">
        <v>21.926759432355063</v>
      </c>
      <c r="I108" s="14">
        <v>20.982235373408219</v>
      </c>
      <c r="J108" s="14">
        <v>20.06215105419059</v>
      </c>
      <c r="K108" s="14">
        <v>20.803969036559803</v>
      </c>
      <c r="L108" s="14">
        <v>20.864349570008461</v>
      </c>
      <c r="M108" s="14">
        <v>23.940881512392398</v>
      </c>
      <c r="N108" s="14">
        <v>21.675173876318993</v>
      </c>
      <c r="O108" s="14">
        <v>22.057583921493819</v>
      </c>
      <c r="P108" s="14">
        <v>22.693017154453493</v>
      </c>
      <c r="Q108" s="14">
        <v>25.216060873558078</v>
      </c>
      <c r="R108" s="14">
        <v>23.089803517116092</v>
      </c>
      <c r="S108" s="14">
        <v>22.802277167360586</v>
      </c>
      <c r="T108" s="14">
        <v>20.208789492565902</v>
      </c>
      <c r="U108" s="14">
        <v>19.218261217658174</v>
      </c>
      <c r="V108" s="14">
        <v>16.606084330129381</v>
      </c>
      <c r="W108" s="14">
        <v>17.633991030505324</v>
      </c>
      <c r="X108" s="14">
        <v>16.803039879711903</v>
      </c>
      <c r="Y108" s="14">
        <v>17.930143170753496</v>
      </c>
      <c r="Z108" s="14">
        <v>17.852511056319511</v>
      </c>
      <c r="AA108" s="14">
        <v>17.930143170753496</v>
      </c>
      <c r="AB108" s="14">
        <v>17.67136945597354</v>
      </c>
      <c r="AC108" s="14">
        <v>17.662743665480875</v>
      </c>
      <c r="AD108" s="14">
        <v>17.721686567180754</v>
      </c>
      <c r="AE108" s="14">
        <v>17.776316573634301</v>
      </c>
      <c r="AF108" s="14">
        <v>17.626802871761434</v>
      </c>
      <c r="AG108" s="14">
        <v>17.513229963608008</v>
      </c>
      <c r="AH108" s="14">
        <v>17.339276522005928</v>
      </c>
      <c r="AI108" s="14">
        <v>18.094033190114136</v>
      </c>
      <c r="AJ108" s="14">
        <v>17.971834491468044</v>
      </c>
      <c r="AK108" s="14">
        <v>17.842447634078066</v>
      </c>
      <c r="AL108" s="14">
        <v>17.70012209094909</v>
      </c>
      <c r="AM108" s="14">
        <v>17.575048128805445</v>
      </c>
      <c r="AN108" s="1">
        <v>18.003279878098045</v>
      </c>
      <c r="AO108" s="1">
        <v>17.864836221478217</v>
      </c>
      <c r="AP108" s="1">
        <v>17.728310343148266</v>
      </c>
    </row>
    <row r="109" spans="1:42" x14ac:dyDescent="0.2">
      <c r="A109" s="16">
        <v>51041</v>
      </c>
      <c r="B109" s="20" t="s">
        <v>99</v>
      </c>
      <c r="C109" s="16" t="s">
        <v>113</v>
      </c>
      <c r="D109" s="14">
        <v>14214</v>
      </c>
      <c r="E109" s="14">
        <v>14488</v>
      </c>
      <c r="F109" s="14">
        <v>9979</v>
      </c>
      <c r="G109" s="14">
        <v>18003</v>
      </c>
      <c r="H109" s="14">
        <v>18637</v>
      </c>
      <c r="I109" s="14">
        <v>17148</v>
      </c>
      <c r="J109" s="14">
        <v>17489</v>
      </c>
      <c r="K109" s="14">
        <v>19016</v>
      </c>
      <c r="L109" s="14">
        <v>18470</v>
      </c>
      <c r="M109" s="14">
        <v>25085</v>
      </c>
      <c r="N109" s="14">
        <v>26211</v>
      </c>
      <c r="O109" s="14">
        <v>18804</v>
      </c>
      <c r="P109" s="14">
        <v>21299</v>
      </c>
      <c r="Q109" s="14">
        <v>20496</v>
      </c>
      <c r="R109" s="14">
        <v>26049</v>
      </c>
      <c r="S109" s="14">
        <v>31183</v>
      </c>
      <c r="T109" s="14">
        <v>40400</v>
      </c>
      <c r="U109" s="14">
        <v>71197</v>
      </c>
      <c r="V109" s="14">
        <v>76855</v>
      </c>
      <c r="W109" s="14">
        <v>141372</v>
      </c>
      <c r="X109" s="14">
        <v>209274</v>
      </c>
      <c r="Y109" s="14">
        <v>259903</v>
      </c>
      <c r="Z109" s="14">
        <v>264704</v>
      </c>
      <c r="AA109" s="14">
        <v>269172</v>
      </c>
      <c r="AB109" s="14">
        <v>273931</v>
      </c>
      <c r="AC109" s="14">
        <v>279732</v>
      </c>
      <c r="AD109" s="14">
        <v>285730</v>
      </c>
      <c r="AE109" s="14">
        <v>293261</v>
      </c>
      <c r="AF109" s="14">
        <v>298671</v>
      </c>
      <c r="AG109" s="14">
        <v>303061</v>
      </c>
      <c r="AH109" s="14">
        <v>305531</v>
      </c>
      <c r="AI109" s="14">
        <v>316236</v>
      </c>
      <c r="AJ109" s="14">
        <v>320292</v>
      </c>
      <c r="AK109" s="14">
        <v>323850</v>
      </c>
      <c r="AL109" s="14">
        <v>327892</v>
      </c>
      <c r="AM109" s="14">
        <v>332499</v>
      </c>
      <c r="AN109" s="1">
        <v>388894.21875</v>
      </c>
      <c r="AO109" s="1">
        <v>473841.5625</v>
      </c>
      <c r="AP109" s="1">
        <v>572692.625</v>
      </c>
    </row>
    <row r="110" spans="1:42" x14ac:dyDescent="0.2">
      <c r="A110" s="16">
        <v>51043</v>
      </c>
      <c r="B110" s="20" t="s">
        <v>99</v>
      </c>
      <c r="C110" s="16" t="s">
        <v>114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6353</v>
      </c>
      <c r="J110" s="14">
        <v>7352</v>
      </c>
      <c r="K110" s="14">
        <v>7146</v>
      </c>
      <c r="L110" s="14">
        <v>6670</v>
      </c>
      <c r="M110" s="14">
        <v>7682</v>
      </c>
      <c r="N110" s="14">
        <v>8071</v>
      </c>
      <c r="O110" s="14">
        <v>7927</v>
      </c>
      <c r="P110" s="14">
        <v>7468</v>
      </c>
      <c r="Q110" s="14">
        <v>7165</v>
      </c>
      <c r="R110" s="14">
        <v>7167</v>
      </c>
      <c r="S110" s="14">
        <v>7159</v>
      </c>
      <c r="T110" s="14">
        <v>7074</v>
      </c>
      <c r="U110" s="14">
        <v>7942</v>
      </c>
      <c r="V110" s="14">
        <v>8102</v>
      </c>
      <c r="W110" s="14">
        <v>9965</v>
      </c>
      <c r="X110" s="14">
        <v>12101</v>
      </c>
      <c r="Y110" s="14">
        <v>12652</v>
      </c>
      <c r="Z110" s="14">
        <v>12906</v>
      </c>
      <c r="AA110" s="14">
        <v>13044</v>
      </c>
      <c r="AB110" s="14">
        <v>13255</v>
      </c>
      <c r="AC110" s="14">
        <v>13614</v>
      </c>
      <c r="AD110" s="14">
        <v>13971</v>
      </c>
      <c r="AE110" s="14">
        <v>14239</v>
      </c>
      <c r="AF110" s="14">
        <v>14329</v>
      </c>
      <c r="AG110" s="14">
        <v>14520</v>
      </c>
      <c r="AH110" s="14">
        <v>14502</v>
      </c>
      <c r="AI110" s="14">
        <v>14034</v>
      </c>
      <c r="AJ110" s="14">
        <v>14229</v>
      </c>
      <c r="AK110" s="14">
        <v>14316</v>
      </c>
      <c r="AL110" s="14">
        <v>14348</v>
      </c>
      <c r="AM110" s="14">
        <v>14423</v>
      </c>
      <c r="AN110" s="1">
        <v>15026</v>
      </c>
      <c r="AO110" s="1">
        <v>15872</v>
      </c>
      <c r="AP110" s="1">
        <v>16632</v>
      </c>
    </row>
    <row r="111" spans="1:42" x14ac:dyDescent="0.2">
      <c r="A111" s="16">
        <v>51045</v>
      </c>
      <c r="B111" s="20" t="s">
        <v>99</v>
      </c>
      <c r="C111" s="16" t="s">
        <v>115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2993.5388350518547</v>
      </c>
      <c r="L111" s="14">
        <v>2478.747889874066</v>
      </c>
      <c r="M111" s="14">
        <v>3196.5905826588059</v>
      </c>
      <c r="N111" s="14">
        <v>3231.1346559031417</v>
      </c>
      <c r="O111" s="14">
        <v>3617.0172301935299</v>
      </c>
      <c r="P111" s="14">
        <v>3969.1982696113955</v>
      </c>
      <c r="Q111" s="14">
        <v>3454.4073244336064</v>
      </c>
      <c r="R111" s="14">
        <v>3001.1216803981724</v>
      </c>
      <c r="S111" s="14">
        <v>3175.5271233634789</v>
      </c>
      <c r="T111" s="14">
        <v>2908.442459498734</v>
      </c>
      <c r="U111" s="14">
        <v>2827.558775804679</v>
      </c>
      <c r="V111" s="14">
        <v>2969.1052222692756</v>
      </c>
      <c r="W111" s="14">
        <v>3326.3414919180191</v>
      </c>
      <c r="X111" s="14">
        <v>3683.577761566763</v>
      </c>
      <c r="Y111" s="14">
        <v>4289.3628509003638</v>
      </c>
      <c r="Z111" s="14">
        <v>4230.385164873448</v>
      </c>
      <c r="AA111" s="14">
        <v>4223.6448578989439</v>
      </c>
      <c r="AB111" s="14">
        <v>4238.8105485915794</v>
      </c>
      <c r="AC111" s="14">
        <v>4261.5590846305322</v>
      </c>
      <c r="AD111" s="14">
        <v>4243.8657788224573</v>
      </c>
      <c r="AE111" s="14">
        <v>4248.078470681523</v>
      </c>
      <c r="AF111" s="14">
        <v>4280.0949288104202</v>
      </c>
      <c r="AG111" s="14">
        <v>4232.0702416170743</v>
      </c>
      <c r="AH111" s="14">
        <v>4182.360477680103</v>
      </c>
      <c r="AI111" s="14">
        <v>4372.7741497098577</v>
      </c>
      <c r="AJ111" s="14">
        <v>4404.790607838755</v>
      </c>
      <c r="AK111" s="14">
        <v>4379.5144566843628</v>
      </c>
      <c r="AL111" s="14">
        <v>4377.8293799407365</v>
      </c>
      <c r="AM111" s="14">
        <v>4409.8458380696338</v>
      </c>
      <c r="AN111" s="1">
        <v>4653.6130056570373</v>
      </c>
      <c r="AO111" s="1">
        <v>4957.3612533577107</v>
      </c>
      <c r="AP111" s="1">
        <v>5246.963248883987</v>
      </c>
    </row>
    <row r="112" spans="1:42" x14ac:dyDescent="0.2">
      <c r="A112" s="16">
        <v>51047</v>
      </c>
      <c r="B112" s="20" t="s">
        <v>99</v>
      </c>
      <c r="C112" s="16" t="s">
        <v>116</v>
      </c>
      <c r="D112" s="14">
        <v>22105</v>
      </c>
      <c r="E112" s="14">
        <v>18100</v>
      </c>
      <c r="F112" s="14">
        <v>18967</v>
      </c>
      <c r="G112" s="14">
        <v>20944</v>
      </c>
      <c r="H112" s="14">
        <v>24027</v>
      </c>
      <c r="I112" s="14">
        <v>11393</v>
      </c>
      <c r="J112" s="14">
        <v>12282</v>
      </c>
      <c r="K112" s="14">
        <v>12063</v>
      </c>
      <c r="L112" s="14">
        <v>12227</v>
      </c>
      <c r="M112" s="14">
        <v>13408</v>
      </c>
      <c r="N112" s="14">
        <v>13233</v>
      </c>
      <c r="O112" s="14">
        <v>14123</v>
      </c>
      <c r="P112" s="14">
        <v>13472</v>
      </c>
      <c r="Q112" s="14">
        <v>13292</v>
      </c>
      <c r="R112" s="14">
        <v>13306</v>
      </c>
      <c r="S112" s="14">
        <v>13365</v>
      </c>
      <c r="T112" s="14">
        <v>13242</v>
      </c>
      <c r="U112" s="14">
        <v>15088</v>
      </c>
      <c r="V112" s="14">
        <v>18218</v>
      </c>
      <c r="W112" s="14">
        <v>22620</v>
      </c>
      <c r="X112" s="14">
        <v>27791</v>
      </c>
      <c r="Y112" s="14">
        <v>34262</v>
      </c>
      <c r="Z112" s="14">
        <v>35338</v>
      </c>
      <c r="AA112" s="14">
        <v>36676</v>
      </c>
      <c r="AB112" s="14">
        <v>38207</v>
      </c>
      <c r="AC112" s="14">
        <v>39768</v>
      </c>
      <c r="AD112" s="14">
        <v>42008</v>
      </c>
      <c r="AE112" s="14">
        <v>44210</v>
      </c>
      <c r="AF112" s="14">
        <v>45725</v>
      </c>
      <c r="AG112" s="14">
        <v>46304</v>
      </c>
      <c r="AH112" s="14">
        <v>46536</v>
      </c>
      <c r="AI112" s="14">
        <v>46689</v>
      </c>
      <c r="AJ112" s="14">
        <v>47311</v>
      </c>
      <c r="AK112" s="14">
        <v>47767</v>
      </c>
      <c r="AL112" s="14">
        <v>48488</v>
      </c>
      <c r="AM112" s="14">
        <v>49166</v>
      </c>
      <c r="AN112" s="1">
        <v>55102.046875</v>
      </c>
      <c r="AO112" s="1">
        <v>63614.2421875</v>
      </c>
      <c r="AP112" s="1">
        <v>72835.1171875</v>
      </c>
    </row>
    <row r="113" spans="1:42" x14ac:dyDescent="0.2">
      <c r="A113" s="16">
        <v>51049</v>
      </c>
      <c r="B113" s="20" t="s">
        <v>99</v>
      </c>
      <c r="C113" s="16" t="s">
        <v>71</v>
      </c>
      <c r="D113" s="14">
        <v>8153</v>
      </c>
      <c r="E113" s="14">
        <v>9839</v>
      </c>
      <c r="F113" s="14">
        <v>9992</v>
      </c>
      <c r="G113" s="14">
        <v>11023</v>
      </c>
      <c r="H113" s="14">
        <v>11690</v>
      </c>
      <c r="I113" s="14">
        <v>10399</v>
      </c>
      <c r="J113" s="14">
        <v>9751</v>
      </c>
      <c r="K113" s="14">
        <v>9961</v>
      </c>
      <c r="L113" s="14">
        <v>8142</v>
      </c>
      <c r="M113" s="14">
        <v>10540</v>
      </c>
      <c r="N113" s="14">
        <v>9482</v>
      </c>
      <c r="O113" s="14">
        <v>8996</v>
      </c>
      <c r="P113" s="14">
        <v>9195</v>
      </c>
      <c r="Q113" s="14">
        <v>9111</v>
      </c>
      <c r="R113" s="14">
        <v>7535</v>
      </c>
      <c r="S113" s="14">
        <v>7505</v>
      </c>
      <c r="T113" s="14">
        <v>7252</v>
      </c>
      <c r="U113" s="14">
        <v>6360</v>
      </c>
      <c r="V113" s="14">
        <v>6179</v>
      </c>
      <c r="W113" s="14">
        <v>7881</v>
      </c>
      <c r="X113" s="14">
        <v>7825</v>
      </c>
      <c r="Y113" s="14">
        <v>9017</v>
      </c>
      <c r="Z113" s="14">
        <v>8946</v>
      </c>
      <c r="AA113" s="14">
        <v>9010</v>
      </c>
      <c r="AB113" s="14">
        <v>9104</v>
      </c>
      <c r="AC113" s="14">
        <v>9078</v>
      </c>
      <c r="AD113" s="14">
        <v>9285</v>
      </c>
      <c r="AE113" s="14">
        <v>9382</v>
      </c>
      <c r="AF113" s="14">
        <v>9522</v>
      </c>
      <c r="AG113" s="14">
        <v>9584</v>
      </c>
      <c r="AH113" s="14">
        <v>9716</v>
      </c>
      <c r="AI113" s="14">
        <v>10052</v>
      </c>
      <c r="AJ113" s="14">
        <v>10019</v>
      </c>
      <c r="AK113" s="14">
        <v>9851</v>
      </c>
      <c r="AL113" s="14">
        <v>9838</v>
      </c>
      <c r="AM113" s="14">
        <v>9827</v>
      </c>
      <c r="AN113" s="1">
        <v>10622.5732421875</v>
      </c>
      <c r="AO113" s="1">
        <v>11057.30078125</v>
      </c>
      <c r="AP113" s="1">
        <v>11433.791015625</v>
      </c>
    </row>
    <row r="114" spans="1:42" x14ac:dyDescent="0.2">
      <c r="A114" s="16">
        <v>51053</v>
      </c>
      <c r="B114" s="20" t="s">
        <v>99</v>
      </c>
      <c r="C114" s="16" t="s">
        <v>117</v>
      </c>
      <c r="D114" s="14">
        <v>5861.6108601219767</v>
      </c>
      <c r="E114" s="14">
        <v>6467.3751516804414</v>
      </c>
      <c r="F114" s="14">
        <v>7651.9808773947716</v>
      </c>
      <c r="G114" s="14">
        <v>8616.1557081253286</v>
      </c>
      <c r="H114" s="14">
        <v>9213.0859370985654</v>
      </c>
      <c r="I114" s="14">
        <v>9489.4658951221154</v>
      </c>
      <c r="J114" s="14">
        <v>10566.380191226051</v>
      </c>
      <c r="K114" s="14">
        <v>12703.381997557302</v>
      </c>
      <c r="L114" s="14">
        <v>12915.399499602765</v>
      </c>
      <c r="M114" s="14">
        <v>13827.411294115785</v>
      </c>
      <c r="N114" s="14">
        <v>5685.3502780643403</v>
      </c>
      <c r="O114" s="14">
        <v>6467.3751516804414</v>
      </c>
      <c r="P114" s="14">
        <v>6495.9806876707016</v>
      </c>
      <c r="Q114" s="14">
        <v>7550.5994924881124</v>
      </c>
      <c r="R114" s="14">
        <v>7779.0231107632835</v>
      </c>
      <c r="S114" s="14">
        <v>7641.8848058687972</v>
      </c>
      <c r="T114" s="14">
        <v>7924.9954782429968</v>
      </c>
      <c r="U114" s="14">
        <v>9331.7147775287649</v>
      </c>
      <c r="V114" s="14">
        <v>10536.091976648129</v>
      </c>
      <c r="W114" s="14">
        <v>9507.9753595864004</v>
      </c>
      <c r="X114" s="14">
        <v>8817.235799350985</v>
      </c>
      <c r="Y114" s="14">
        <v>10320.288447780425</v>
      </c>
      <c r="Z114" s="14">
        <v>10307.668358372957</v>
      </c>
      <c r="AA114" s="14">
        <v>10398.533002106728</v>
      </c>
      <c r="AB114" s="14">
        <v>10485.611619018257</v>
      </c>
      <c r="AC114" s="14">
        <v>10555.02211075933</v>
      </c>
      <c r="AD114" s="14">
        <v>10627.797959675729</v>
      </c>
      <c r="AE114" s="14">
        <v>10724.131308819402</v>
      </c>
      <c r="AF114" s="14">
        <v>10847.808185012589</v>
      </c>
      <c r="AG114" s="14">
        <v>11094.320598105131</v>
      </c>
      <c r="AH114" s="14">
        <v>11102.313321396527</v>
      </c>
      <c r="AI114" s="14">
        <v>11779.170783283727</v>
      </c>
      <c r="AJ114" s="14">
        <v>11814.086363977724</v>
      </c>
      <c r="AK114" s="14">
        <v>11820.817078328373</v>
      </c>
      <c r="AL114" s="14">
        <v>11747.620559765057</v>
      </c>
      <c r="AM114" s="14">
        <v>11719.435693421712</v>
      </c>
      <c r="AN114" s="1">
        <v>12427.249347275396</v>
      </c>
      <c r="AO114" s="1">
        <v>12837.252718104555</v>
      </c>
      <c r="AP114" s="1">
        <v>13156.90577957293</v>
      </c>
    </row>
    <row r="115" spans="1:42" x14ac:dyDescent="0.2">
      <c r="A115" s="16">
        <v>51057</v>
      </c>
      <c r="B115" s="20" t="s">
        <v>99</v>
      </c>
      <c r="C115" s="16" t="s">
        <v>118</v>
      </c>
      <c r="D115" s="14">
        <v>9122</v>
      </c>
      <c r="E115" s="14">
        <v>9508</v>
      </c>
      <c r="F115" s="14">
        <v>9376</v>
      </c>
      <c r="G115" s="14">
        <v>9909</v>
      </c>
      <c r="H115" s="14">
        <v>10521</v>
      </c>
      <c r="I115" s="14">
        <v>11309</v>
      </c>
      <c r="J115" s="14">
        <v>10206</v>
      </c>
      <c r="K115" s="14">
        <v>10469</v>
      </c>
      <c r="L115" s="14">
        <v>9927</v>
      </c>
      <c r="M115" s="14">
        <v>11032</v>
      </c>
      <c r="N115" s="14">
        <v>10047</v>
      </c>
      <c r="O115" s="14">
        <v>9701</v>
      </c>
      <c r="P115" s="14">
        <v>9105</v>
      </c>
      <c r="Q115" s="14">
        <v>8542</v>
      </c>
      <c r="R115" s="14">
        <v>6976</v>
      </c>
      <c r="S115" s="14">
        <v>7006</v>
      </c>
      <c r="T115" s="14">
        <v>6530</v>
      </c>
      <c r="U115" s="14">
        <v>6690</v>
      </c>
      <c r="V115" s="14">
        <v>7099</v>
      </c>
      <c r="W115" s="14">
        <v>8864</v>
      </c>
      <c r="X115" s="14">
        <v>8689</v>
      </c>
      <c r="Y115" s="14">
        <v>9989</v>
      </c>
      <c r="Z115" s="14">
        <v>9991</v>
      </c>
      <c r="AA115" s="14">
        <v>10079</v>
      </c>
      <c r="AB115" s="14">
        <v>10212</v>
      </c>
      <c r="AC115" s="14">
        <v>10253</v>
      </c>
      <c r="AD115" s="14">
        <v>10464</v>
      </c>
      <c r="AE115" s="14">
        <v>10601</v>
      </c>
      <c r="AF115" s="14">
        <v>10776</v>
      </c>
      <c r="AG115" s="14">
        <v>10972</v>
      </c>
      <c r="AH115" s="14">
        <v>11167</v>
      </c>
      <c r="AI115" s="14">
        <v>11151</v>
      </c>
      <c r="AJ115" s="14">
        <v>11204</v>
      </c>
      <c r="AK115" s="14">
        <v>11167</v>
      </c>
      <c r="AL115" s="14">
        <v>11200</v>
      </c>
      <c r="AM115" s="14">
        <v>11103</v>
      </c>
      <c r="AN115" s="1">
        <v>11883.6416015625</v>
      </c>
      <c r="AO115" s="1">
        <v>12479.181640625</v>
      </c>
      <c r="AP115" s="1">
        <v>13006.93359375</v>
      </c>
    </row>
    <row r="116" spans="1:42" x14ac:dyDescent="0.2">
      <c r="A116" s="16">
        <v>51059</v>
      </c>
      <c r="B116" s="20" t="s">
        <v>99</v>
      </c>
      <c r="C116" s="16" t="s">
        <v>119</v>
      </c>
      <c r="D116" s="14">
        <v>12320</v>
      </c>
      <c r="E116" s="14">
        <v>13317</v>
      </c>
      <c r="F116" s="14">
        <v>13111</v>
      </c>
      <c r="G116" s="14">
        <v>11404</v>
      </c>
      <c r="H116" s="14">
        <v>9204</v>
      </c>
      <c r="I116" s="14">
        <v>9370</v>
      </c>
      <c r="J116" s="14">
        <v>10682</v>
      </c>
      <c r="K116" s="14">
        <v>11834</v>
      </c>
      <c r="L116" s="14">
        <v>12952</v>
      </c>
      <c r="M116" s="14">
        <v>16025</v>
      </c>
      <c r="N116" s="14">
        <v>16655</v>
      </c>
      <c r="O116" s="14">
        <v>18580</v>
      </c>
      <c r="P116" s="14">
        <v>20536</v>
      </c>
      <c r="Q116" s="14">
        <v>21943</v>
      </c>
      <c r="R116" s="14">
        <v>25264</v>
      </c>
      <c r="S116" s="14">
        <v>40929</v>
      </c>
      <c r="T116" s="14">
        <v>98557</v>
      </c>
      <c r="U116" s="14">
        <v>275002</v>
      </c>
      <c r="V116" s="14">
        <v>455021</v>
      </c>
      <c r="W116" s="14">
        <v>596901</v>
      </c>
      <c r="X116" s="14">
        <v>818584</v>
      </c>
      <c r="Y116" s="14">
        <v>969749</v>
      </c>
      <c r="Z116" s="14">
        <v>984844</v>
      </c>
      <c r="AA116" s="14">
        <v>989309</v>
      </c>
      <c r="AB116" s="14">
        <v>990999</v>
      </c>
      <c r="AC116" s="14">
        <v>995779</v>
      </c>
      <c r="AD116" s="14">
        <v>1001240</v>
      </c>
      <c r="AE116" s="14">
        <v>997924</v>
      </c>
      <c r="AF116" s="14">
        <v>1004439</v>
      </c>
      <c r="AG116" s="14">
        <v>1018294</v>
      </c>
      <c r="AH116" s="14">
        <v>1036416</v>
      </c>
      <c r="AI116" s="14">
        <v>1081726</v>
      </c>
      <c r="AJ116" s="14">
        <v>1105624</v>
      </c>
      <c r="AK116" s="14">
        <v>1121050</v>
      </c>
      <c r="AL116" s="14">
        <v>1134423</v>
      </c>
      <c r="AM116" s="14">
        <v>1137538</v>
      </c>
      <c r="AN116" s="1">
        <v>1153456</v>
      </c>
      <c r="AO116" s="1">
        <v>1265650</v>
      </c>
      <c r="AP116" s="1">
        <v>1369001</v>
      </c>
    </row>
    <row r="117" spans="1:42" x14ac:dyDescent="0.2">
      <c r="A117" s="16">
        <v>51061</v>
      </c>
      <c r="B117" s="20" t="s">
        <v>99</v>
      </c>
      <c r="C117" s="16" t="s">
        <v>120</v>
      </c>
      <c r="D117" s="14">
        <v>17892</v>
      </c>
      <c r="E117" s="14">
        <v>21329</v>
      </c>
      <c r="F117" s="14">
        <v>22689</v>
      </c>
      <c r="G117" s="14">
        <v>23103</v>
      </c>
      <c r="H117" s="14">
        <v>26086</v>
      </c>
      <c r="I117" s="14">
        <v>21897</v>
      </c>
      <c r="J117" s="14">
        <v>20868</v>
      </c>
      <c r="K117" s="14">
        <v>21706</v>
      </c>
      <c r="L117" s="14">
        <v>19690</v>
      </c>
      <c r="M117" s="14">
        <v>22993</v>
      </c>
      <c r="N117" s="14">
        <v>22590</v>
      </c>
      <c r="O117" s="14">
        <v>23374</v>
      </c>
      <c r="P117" s="14">
        <v>22526</v>
      </c>
      <c r="Q117" s="14">
        <v>21869</v>
      </c>
      <c r="R117" s="14">
        <v>21071</v>
      </c>
      <c r="S117" s="14">
        <v>21039</v>
      </c>
      <c r="T117" s="14">
        <v>21248</v>
      </c>
      <c r="U117" s="14">
        <v>24066</v>
      </c>
      <c r="V117" s="14">
        <v>26375</v>
      </c>
      <c r="W117" s="14">
        <v>35889</v>
      </c>
      <c r="X117" s="14">
        <v>48741</v>
      </c>
      <c r="Y117" s="14">
        <v>55139</v>
      </c>
      <c r="Z117" s="14">
        <v>57247</v>
      </c>
      <c r="AA117" s="14">
        <v>59194</v>
      </c>
      <c r="AB117" s="14">
        <v>60838</v>
      </c>
      <c r="AC117" s="14">
        <v>62597</v>
      </c>
      <c r="AD117" s="14">
        <v>64279</v>
      </c>
      <c r="AE117" s="14">
        <v>65683</v>
      </c>
      <c r="AF117" s="14">
        <v>66409</v>
      </c>
      <c r="AG117" s="14">
        <v>67213</v>
      </c>
      <c r="AH117" s="14">
        <v>67923</v>
      </c>
      <c r="AI117" s="14">
        <v>65203</v>
      </c>
      <c r="AJ117" s="14">
        <v>66105</v>
      </c>
      <c r="AK117" s="14">
        <v>66603</v>
      </c>
      <c r="AL117" s="14">
        <v>67233</v>
      </c>
      <c r="AM117" s="14">
        <v>68248</v>
      </c>
      <c r="AN117" s="1">
        <v>74114</v>
      </c>
      <c r="AO117" s="1">
        <v>83306</v>
      </c>
      <c r="AP117" s="1">
        <v>93022</v>
      </c>
    </row>
    <row r="118" spans="1:42" x14ac:dyDescent="0.2">
      <c r="A118" s="16">
        <v>51065</v>
      </c>
      <c r="B118" s="20" t="s">
        <v>99</v>
      </c>
      <c r="C118" s="16" t="s">
        <v>121</v>
      </c>
      <c r="D118" s="14">
        <v>3921</v>
      </c>
      <c r="E118" s="14">
        <v>4623</v>
      </c>
      <c r="F118" s="14">
        <v>4775</v>
      </c>
      <c r="G118" s="14">
        <v>6704</v>
      </c>
      <c r="H118" s="14">
        <v>8221</v>
      </c>
      <c r="I118" s="14">
        <v>8812</v>
      </c>
      <c r="J118" s="14">
        <v>9487</v>
      </c>
      <c r="K118" s="14">
        <v>10353</v>
      </c>
      <c r="L118" s="14">
        <v>9875</v>
      </c>
      <c r="M118" s="14">
        <v>10802</v>
      </c>
      <c r="N118" s="14">
        <v>9508</v>
      </c>
      <c r="O118" s="14">
        <v>9050</v>
      </c>
      <c r="P118" s="14">
        <v>8323</v>
      </c>
      <c r="Q118" s="14">
        <v>8547</v>
      </c>
      <c r="R118" s="14">
        <v>7466</v>
      </c>
      <c r="S118" s="14">
        <v>7088</v>
      </c>
      <c r="T118" s="14">
        <v>7121</v>
      </c>
      <c r="U118" s="14">
        <v>7227</v>
      </c>
      <c r="V118" s="14">
        <v>7621</v>
      </c>
      <c r="W118" s="14">
        <v>10244</v>
      </c>
      <c r="X118" s="14">
        <v>12429</v>
      </c>
      <c r="Y118" s="14">
        <v>20047</v>
      </c>
      <c r="Z118" s="14">
        <v>21033</v>
      </c>
      <c r="AA118" s="14">
        <v>21927</v>
      </c>
      <c r="AB118" s="14">
        <v>22838</v>
      </c>
      <c r="AC118" s="14">
        <v>23448</v>
      </c>
      <c r="AD118" s="14">
        <v>24311</v>
      </c>
      <c r="AE118" s="14">
        <v>24625</v>
      </c>
      <c r="AF118" s="14">
        <v>25138</v>
      </c>
      <c r="AG118" s="14">
        <v>25476</v>
      </c>
      <c r="AH118" s="14">
        <v>25606</v>
      </c>
      <c r="AI118" s="14">
        <v>25691</v>
      </c>
      <c r="AJ118" s="14">
        <v>26002</v>
      </c>
      <c r="AK118" s="14">
        <v>25943</v>
      </c>
      <c r="AL118" s="14">
        <v>25916</v>
      </c>
      <c r="AM118" s="14">
        <v>26092</v>
      </c>
      <c r="AN118" s="1">
        <v>29008.544921875</v>
      </c>
      <c r="AO118" s="1">
        <v>31839.0390625</v>
      </c>
      <c r="AP118" s="1">
        <v>34536.765625</v>
      </c>
    </row>
    <row r="119" spans="1:42" x14ac:dyDescent="0.2">
      <c r="A119" s="16">
        <v>51069</v>
      </c>
      <c r="B119" s="20" t="s">
        <v>99</v>
      </c>
      <c r="C119" s="16" t="s">
        <v>27</v>
      </c>
      <c r="D119" s="14">
        <v>19681</v>
      </c>
      <c r="E119" s="14">
        <v>24744</v>
      </c>
      <c r="F119" s="14">
        <v>22574</v>
      </c>
      <c r="G119" s="14">
        <v>24706</v>
      </c>
      <c r="H119" s="14">
        <v>26046</v>
      </c>
      <c r="I119" s="14">
        <v>14242</v>
      </c>
      <c r="J119" s="14">
        <v>15975</v>
      </c>
      <c r="K119" s="14">
        <v>16546</v>
      </c>
      <c r="L119" s="14">
        <v>16596</v>
      </c>
      <c r="M119" s="14">
        <v>17553</v>
      </c>
      <c r="N119" s="14">
        <v>17880</v>
      </c>
      <c r="O119" s="14">
        <v>13239</v>
      </c>
      <c r="P119" s="14">
        <v>12787</v>
      </c>
      <c r="Q119" s="14">
        <v>12461</v>
      </c>
      <c r="R119" s="14">
        <v>13167</v>
      </c>
      <c r="S119" s="14">
        <v>14008</v>
      </c>
      <c r="T119" s="14">
        <v>17537</v>
      </c>
      <c r="U119" s="14">
        <v>21941</v>
      </c>
      <c r="V119" s="14">
        <v>28893</v>
      </c>
      <c r="W119" s="14">
        <v>34150</v>
      </c>
      <c r="X119" s="14">
        <v>45723</v>
      </c>
      <c r="Y119" s="14">
        <v>59209</v>
      </c>
      <c r="Z119" s="14">
        <v>61106</v>
      </c>
      <c r="AA119" s="14">
        <v>62824</v>
      </c>
      <c r="AB119" s="14">
        <v>64631</v>
      </c>
      <c r="AC119" s="14">
        <v>66399</v>
      </c>
      <c r="AD119" s="14">
        <v>68557</v>
      </c>
      <c r="AE119" s="14">
        <v>70765</v>
      </c>
      <c r="AF119" s="14">
        <v>72699</v>
      </c>
      <c r="AG119" s="14">
        <v>73807</v>
      </c>
      <c r="AH119" s="14">
        <v>74928</v>
      </c>
      <c r="AI119" s="14">
        <v>78305</v>
      </c>
      <c r="AJ119" s="14">
        <v>79499</v>
      </c>
      <c r="AK119" s="14">
        <v>80161</v>
      </c>
      <c r="AL119" s="14">
        <v>81257</v>
      </c>
      <c r="AM119" s="14">
        <v>82377</v>
      </c>
      <c r="AN119" s="1">
        <v>97191.703125</v>
      </c>
      <c r="AO119" s="1">
        <v>119419.2109375</v>
      </c>
      <c r="AP119" s="1">
        <v>145937.859375</v>
      </c>
    </row>
    <row r="120" spans="1:42" x14ac:dyDescent="0.2">
      <c r="A120" s="16">
        <v>51071</v>
      </c>
      <c r="B120" s="20" t="s">
        <v>99</v>
      </c>
      <c r="C120" s="16" t="s">
        <v>122</v>
      </c>
      <c r="D120" s="14">
        <v>0</v>
      </c>
      <c r="E120" s="14">
        <v>0</v>
      </c>
      <c r="F120" s="14">
        <v>4.6465786305502998</v>
      </c>
      <c r="G120" s="14">
        <v>5.6093943895107889</v>
      </c>
      <c r="H120" s="14">
        <v>6.5436730834505425</v>
      </c>
      <c r="I120" s="14">
        <v>6.5846175680455117</v>
      </c>
      <c r="J120" s="14">
        <v>8.1516746602711532</v>
      </c>
      <c r="K120" s="14">
        <v>8.5400268929446508</v>
      </c>
      <c r="L120" s="14">
        <v>7.2893589998619523</v>
      </c>
      <c r="M120" s="14">
        <v>10.911084773580598</v>
      </c>
      <c r="N120" s="14">
        <v>11.278344392977898</v>
      </c>
      <c r="O120" s="14">
        <v>13.391327946469795</v>
      </c>
      <c r="P120" s="14">
        <v>14.421143771131144</v>
      </c>
      <c r="Q120" s="14">
        <v>14.766070035294824</v>
      </c>
      <c r="R120" s="14">
        <v>15.886460022848075</v>
      </c>
      <c r="S120" s="14">
        <v>18.158258546890156</v>
      </c>
      <c r="T120" s="14">
        <v>23.519504544916284</v>
      </c>
      <c r="U120" s="14">
        <v>21.364335764871992</v>
      </c>
      <c r="V120" s="14">
        <v>20.771261109223651</v>
      </c>
      <c r="W120" s="14">
        <v>22.097614261709168</v>
      </c>
      <c r="X120" s="14">
        <v>20.305982875189908</v>
      </c>
      <c r="Y120" s="14">
        <v>20.667038784800091</v>
      </c>
      <c r="Z120" s="14">
        <v>20.828335239265122</v>
      </c>
      <c r="AA120" s="14">
        <v>20.846946368626472</v>
      </c>
      <c r="AB120" s="14">
        <v>20.885409369306593</v>
      </c>
      <c r="AC120" s="14">
        <v>20.849427852541318</v>
      </c>
      <c r="AD120" s="14">
        <v>21.07896511466463</v>
      </c>
      <c r="AE120" s="14">
        <v>21.337039441808681</v>
      </c>
      <c r="AF120" s="14">
        <v>21.334557957893832</v>
      </c>
      <c r="AG120" s="14">
        <v>21.399076539679847</v>
      </c>
      <c r="AH120" s="14">
        <v>21.543002606740949</v>
      </c>
      <c r="AI120" s="14">
        <v>21.447465476019357</v>
      </c>
      <c r="AJ120" s="14">
        <v>21.221650439768311</v>
      </c>
      <c r="AK120" s="14">
        <v>21.052909533558744</v>
      </c>
      <c r="AL120" s="14">
        <v>21.016928016793464</v>
      </c>
      <c r="AM120" s="14">
        <v>20.863076014072977</v>
      </c>
      <c r="AN120" s="1">
        <v>22.111577455378452</v>
      </c>
      <c r="AO120" s="1">
        <v>22.684514287460022</v>
      </c>
      <c r="AP120" s="1">
        <v>23.180806223781076</v>
      </c>
    </row>
    <row r="121" spans="1:42" x14ac:dyDescent="0.2">
      <c r="A121" s="16">
        <v>51073</v>
      </c>
      <c r="B121" s="20" t="s">
        <v>99</v>
      </c>
      <c r="C121" s="16" t="s">
        <v>123</v>
      </c>
      <c r="D121" s="14">
        <v>13498</v>
      </c>
      <c r="E121" s="14">
        <v>8181</v>
      </c>
      <c r="F121" s="14">
        <v>10427</v>
      </c>
      <c r="G121" s="14">
        <v>9678</v>
      </c>
      <c r="H121" s="14">
        <v>10608</v>
      </c>
      <c r="I121" s="14">
        <v>10715</v>
      </c>
      <c r="J121" s="14">
        <v>10527</v>
      </c>
      <c r="K121" s="14">
        <v>10956</v>
      </c>
      <c r="L121" s="14">
        <v>10211</v>
      </c>
      <c r="M121" s="14">
        <v>11876</v>
      </c>
      <c r="N121" s="14">
        <v>11653</v>
      </c>
      <c r="O121" s="14">
        <v>12832</v>
      </c>
      <c r="P121" s="14">
        <v>12477</v>
      </c>
      <c r="Q121" s="14">
        <v>11894</v>
      </c>
      <c r="R121" s="14">
        <v>11019</v>
      </c>
      <c r="S121" s="14">
        <v>9548</v>
      </c>
      <c r="T121" s="14">
        <v>10343</v>
      </c>
      <c r="U121" s="14">
        <v>11919</v>
      </c>
      <c r="V121" s="14">
        <v>14059</v>
      </c>
      <c r="W121" s="14">
        <v>20107</v>
      </c>
      <c r="X121" s="14">
        <v>30131</v>
      </c>
      <c r="Y121" s="14">
        <v>34780</v>
      </c>
      <c r="Z121" s="14">
        <v>35154</v>
      </c>
      <c r="AA121" s="14">
        <v>35615</v>
      </c>
      <c r="AB121" s="14">
        <v>36217</v>
      </c>
      <c r="AC121" s="14">
        <v>36676</v>
      </c>
      <c r="AD121" s="14">
        <v>37203</v>
      </c>
      <c r="AE121" s="14">
        <v>37648</v>
      </c>
      <c r="AF121" s="14">
        <v>38163</v>
      </c>
      <c r="AG121" s="14">
        <v>38603</v>
      </c>
      <c r="AH121" s="14">
        <v>39007</v>
      </c>
      <c r="AI121" s="14">
        <v>36858</v>
      </c>
      <c r="AJ121" s="14">
        <v>36878</v>
      </c>
      <c r="AK121" s="14">
        <v>36894</v>
      </c>
      <c r="AL121" s="14">
        <v>36848</v>
      </c>
      <c r="AM121" s="14">
        <v>37141</v>
      </c>
      <c r="AN121" s="1">
        <v>39681.4140625</v>
      </c>
      <c r="AO121" s="1">
        <v>42520.359375</v>
      </c>
      <c r="AP121" s="1">
        <v>45222.01171875</v>
      </c>
    </row>
    <row r="122" spans="1:42" x14ac:dyDescent="0.2">
      <c r="A122" s="16">
        <v>51075</v>
      </c>
      <c r="B122" s="20" t="s">
        <v>99</v>
      </c>
      <c r="C122" s="16" t="s">
        <v>124</v>
      </c>
      <c r="D122" s="14">
        <v>9053</v>
      </c>
      <c r="E122" s="14">
        <v>9696</v>
      </c>
      <c r="F122" s="14">
        <v>10203</v>
      </c>
      <c r="G122" s="14">
        <v>10007</v>
      </c>
      <c r="H122" s="14">
        <v>10369</v>
      </c>
      <c r="I122" s="14">
        <v>9760</v>
      </c>
      <c r="J122" s="14">
        <v>10352</v>
      </c>
      <c r="K122" s="14">
        <v>10656</v>
      </c>
      <c r="L122" s="14">
        <v>10313</v>
      </c>
      <c r="M122" s="14">
        <v>10292</v>
      </c>
      <c r="N122" s="14">
        <v>9958</v>
      </c>
      <c r="O122" s="14">
        <v>9519</v>
      </c>
      <c r="P122" s="14">
        <v>9237</v>
      </c>
      <c r="Q122" s="14">
        <v>8863</v>
      </c>
      <c r="R122" s="14">
        <v>7953</v>
      </c>
      <c r="S122" s="14">
        <v>8454</v>
      </c>
      <c r="T122" s="14">
        <v>8934</v>
      </c>
      <c r="U122" s="14">
        <v>9206</v>
      </c>
      <c r="V122" s="14">
        <v>10069</v>
      </c>
      <c r="W122" s="14">
        <v>11761</v>
      </c>
      <c r="X122" s="14">
        <v>14163</v>
      </c>
      <c r="Y122" s="14">
        <v>16863</v>
      </c>
      <c r="Z122" s="14">
        <v>17238</v>
      </c>
      <c r="AA122" s="14">
        <v>17572</v>
      </c>
      <c r="AB122" s="14">
        <v>17990</v>
      </c>
      <c r="AC122" s="14">
        <v>18458</v>
      </c>
      <c r="AD122" s="14">
        <v>19189</v>
      </c>
      <c r="AE122" s="14">
        <v>19967</v>
      </c>
      <c r="AF122" s="14">
        <v>20622</v>
      </c>
      <c r="AG122" s="14">
        <v>21001</v>
      </c>
      <c r="AH122" s="14">
        <v>21284</v>
      </c>
      <c r="AI122" s="14">
        <v>21717</v>
      </c>
      <c r="AJ122" s="14">
        <v>21458</v>
      </c>
      <c r="AK122" s="14">
        <v>21350</v>
      </c>
      <c r="AL122" s="14">
        <v>21639</v>
      </c>
      <c r="AM122" s="14">
        <v>21936</v>
      </c>
      <c r="AN122" s="1">
        <v>24088.046875</v>
      </c>
      <c r="AO122" s="1">
        <v>25886.310546875</v>
      </c>
      <c r="AP122" s="1">
        <v>27505.19140625</v>
      </c>
    </row>
    <row r="123" spans="1:42" x14ac:dyDescent="0.2">
      <c r="A123" s="16">
        <v>51079</v>
      </c>
      <c r="B123" s="20" t="s">
        <v>99</v>
      </c>
      <c r="C123" s="16" t="s">
        <v>125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4232</v>
      </c>
      <c r="J123" s="14">
        <v>4400</v>
      </c>
      <c r="K123" s="14">
        <v>5022</v>
      </c>
      <c r="L123" s="14">
        <v>4634</v>
      </c>
      <c r="M123" s="14">
        <v>5830</v>
      </c>
      <c r="N123" s="14">
        <v>5622</v>
      </c>
      <c r="O123" s="14">
        <v>6214</v>
      </c>
      <c r="P123" s="14">
        <v>6937</v>
      </c>
      <c r="Q123" s="14">
        <v>6369</v>
      </c>
      <c r="R123" s="14">
        <v>5980</v>
      </c>
      <c r="S123" s="14">
        <v>5218</v>
      </c>
      <c r="T123" s="14">
        <v>4745</v>
      </c>
      <c r="U123" s="14">
        <v>4715</v>
      </c>
      <c r="V123" s="14">
        <v>5248</v>
      </c>
      <c r="W123" s="14">
        <v>7625</v>
      </c>
      <c r="X123" s="14">
        <v>10297</v>
      </c>
      <c r="Y123" s="14">
        <v>15244</v>
      </c>
      <c r="Z123" s="14">
        <v>15850</v>
      </c>
      <c r="AA123" s="14">
        <v>16396</v>
      </c>
      <c r="AB123" s="14">
        <v>16787</v>
      </c>
      <c r="AC123" s="14">
        <v>17016</v>
      </c>
      <c r="AD123" s="14">
        <v>17285</v>
      </c>
      <c r="AE123" s="14">
        <v>17744</v>
      </c>
      <c r="AF123" s="14">
        <v>18128</v>
      </c>
      <c r="AG123" s="14">
        <v>18304</v>
      </c>
      <c r="AH123" s="14">
        <v>18422</v>
      </c>
      <c r="AI123" s="14">
        <v>18403</v>
      </c>
      <c r="AJ123" s="14">
        <v>18696</v>
      </c>
      <c r="AK123" s="14">
        <v>18807</v>
      </c>
      <c r="AL123" s="14">
        <v>18839</v>
      </c>
      <c r="AM123" s="14">
        <v>19031</v>
      </c>
      <c r="AN123" s="1">
        <v>20397.44921875</v>
      </c>
      <c r="AO123" s="1">
        <v>22081.810546875</v>
      </c>
      <c r="AP123" s="1">
        <v>23637.810546875</v>
      </c>
    </row>
    <row r="124" spans="1:42" x14ac:dyDescent="0.2">
      <c r="A124" s="16">
        <v>51085</v>
      </c>
      <c r="B124" s="20" t="s">
        <v>99</v>
      </c>
      <c r="C124" s="16" t="s">
        <v>126</v>
      </c>
      <c r="D124" s="14">
        <v>14754</v>
      </c>
      <c r="E124" s="14">
        <v>14403</v>
      </c>
      <c r="F124" s="14">
        <v>15082</v>
      </c>
      <c r="G124" s="14">
        <v>15267</v>
      </c>
      <c r="H124" s="14">
        <v>16253</v>
      </c>
      <c r="I124" s="14">
        <v>14968</v>
      </c>
      <c r="J124" s="14">
        <v>15153</v>
      </c>
      <c r="K124" s="14">
        <v>17222</v>
      </c>
      <c r="L124" s="14">
        <v>16455</v>
      </c>
      <c r="M124" s="14">
        <v>18588</v>
      </c>
      <c r="N124" s="14">
        <v>17402</v>
      </c>
      <c r="O124" s="14">
        <v>17618</v>
      </c>
      <c r="P124" s="14">
        <v>17200</v>
      </c>
      <c r="Q124" s="14">
        <v>18088</v>
      </c>
      <c r="R124" s="14">
        <v>17009</v>
      </c>
      <c r="S124" s="14">
        <v>18500</v>
      </c>
      <c r="T124" s="14">
        <v>21985</v>
      </c>
      <c r="U124" s="14">
        <v>27550</v>
      </c>
      <c r="V124" s="14">
        <v>37479</v>
      </c>
      <c r="W124" s="14">
        <v>50398</v>
      </c>
      <c r="X124" s="14">
        <v>63306</v>
      </c>
      <c r="Y124" s="14">
        <v>86320</v>
      </c>
      <c r="Z124" s="14">
        <v>88909</v>
      </c>
      <c r="AA124" s="14">
        <v>91521</v>
      </c>
      <c r="AB124" s="14">
        <v>93647</v>
      </c>
      <c r="AC124" s="14">
        <v>95459</v>
      </c>
      <c r="AD124" s="14">
        <v>96520</v>
      </c>
      <c r="AE124" s="14">
        <v>98126</v>
      </c>
      <c r="AF124" s="14">
        <v>99047</v>
      </c>
      <c r="AG124" s="14">
        <v>99713</v>
      </c>
      <c r="AH124" s="14">
        <v>100051</v>
      </c>
      <c r="AI124" s="14">
        <v>99863</v>
      </c>
      <c r="AJ124" s="14">
        <v>99975</v>
      </c>
      <c r="AK124" s="14">
        <v>100432</v>
      </c>
      <c r="AL124" s="14">
        <v>101198</v>
      </c>
      <c r="AM124" s="14">
        <v>101918</v>
      </c>
      <c r="AN124" s="1">
        <v>118134.90625</v>
      </c>
      <c r="AO124" s="1">
        <v>139000.34375</v>
      </c>
      <c r="AP124" s="1">
        <v>162474.71875</v>
      </c>
    </row>
    <row r="125" spans="1:42" x14ac:dyDescent="0.2">
      <c r="A125" s="16">
        <v>51087</v>
      </c>
      <c r="B125" s="20" t="s">
        <v>99</v>
      </c>
      <c r="C125" s="16" t="s">
        <v>127</v>
      </c>
      <c r="D125" s="14">
        <v>12000</v>
      </c>
      <c r="E125" s="14">
        <v>14886</v>
      </c>
      <c r="F125" s="14">
        <v>19680</v>
      </c>
      <c r="G125" s="14">
        <v>23667</v>
      </c>
      <c r="H125" s="14">
        <v>28797</v>
      </c>
      <c r="I125" s="14">
        <v>33076</v>
      </c>
      <c r="J125" s="14">
        <v>43572</v>
      </c>
      <c r="K125" s="14">
        <v>61616</v>
      </c>
      <c r="L125" s="14">
        <v>66179</v>
      </c>
      <c r="M125" s="14">
        <v>82703</v>
      </c>
      <c r="N125" s="14">
        <v>103394</v>
      </c>
      <c r="O125" s="14">
        <v>30062</v>
      </c>
      <c r="P125" s="14">
        <v>23437</v>
      </c>
      <c r="Q125" s="14">
        <v>18972</v>
      </c>
      <c r="R125" s="14">
        <v>30310</v>
      </c>
      <c r="S125" s="14">
        <v>41960</v>
      </c>
      <c r="T125" s="14">
        <v>57340</v>
      </c>
      <c r="U125" s="14">
        <v>117339</v>
      </c>
      <c r="V125" s="14">
        <v>154364</v>
      </c>
      <c r="W125" s="14">
        <v>180735</v>
      </c>
      <c r="X125" s="14">
        <v>217881</v>
      </c>
      <c r="Y125" s="14">
        <v>262300</v>
      </c>
      <c r="Z125" s="14">
        <v>266673</v>
      </c>
      <c r="AA125" s="14">
        <v>269184</v>
      </c>
      <c r="AB125" s="14">
        <v>272319</v>
      </c>
      <c r="AC125" s="14">
        <v>276990</v>
      </c>
      <c r="AD125" s="14">
        <v>282138</v>
      </c>
      <c r="AE125" s="14">
        <v>286221</v>
      </c>
      <c r="AF125" s="14">
        <v>290386</v>
      </c>
      <c r="AG125" s="14">
        <v>293267</v>
      </c>
      <c r="AH125" s="14">
        <v>296918</v>
      </c>
      <c r="AI125" s="14">
        <v>306935</v>
      </c>
      <c r="AJ125" s="14">
        <v>310550</v>
      </c>
      <c r="AK125" s="14">
        <v>315431</v>
      </c>
      <c r="AL125" s="14">
        <v>318943</v>
      </c>
      <c r="AM125" s="14">
        <v>321924</v>
      </c>
      <c r="AN125" s="1">
        <v>352577</v>
      </c>
      <c r="AO125" s="1">
        <v>400396.46875</v>
      </c>
      <c r="AP125" s="1">
        <v>450629.71875</v>
      </c>
    </row>
    <row r="126" spans="1:42" x14ac:dyDescent="0.2">
      <c r="A126" s="16">
        <v>51091</v>
      </c>
      <c r="B126" s="20" t="s">
        <v>99</v>
      </c>
      <c r="C126" s="16" t="s">
        <v>128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4226.8911716172925</v>
      </c>
      <c r="K126" s="14">
        <v>4318.8888029844065</v>
      </c>
      <c r="L126" s="14">
        <v>4150.8931283140246</v>
      </c>
      <c r="M126" s="14">
        <v>5163.8670476062689</v>
      </c>
      <c r="N126" s="14">
        <v>5351.8622073564584</v>
      </c>
      <c r="O126" s="14">
        <v>5646.8546122836178</v>
      </c>
      <c r="P126" s="14">
        <v>5316.8631084667959</v>
      </c>
      <c r="Q126" s="14">
        <v>4930.8730464265127</v>
      </c>
      <c r="R126" s="14">
        <v>4524.8834993064229</v>
      </c>
      <c r="S126" s="14">
        <v>4874.8744882030524</v>
      </c>
      <c r="T126" s="14">
        <v>4068.8952394868143</v>
      </c>
      <c r="U126" s="14">
        <v>3220.9170721029805</v>
      </c>
      <c r="V126" s="14">
        <v>2528.9348883416446</v>
      </c>
      <c r="W126" s="14">
        <v>2936.9243839697156</v>
      </c>
      <c r="X126" s="14">
        <v>2634.9321592646243</v>
      </c>
      <c r="Y126" s="14">
        <v>2535.9347081195774</v>
      </c>
      <c r="Z126" s="14">
        <v>2523.935017071693</v>
      </c>
      <c r="AA126" s="14">
        <v>2437.9372312285213</v>
      </c>
      <c r="AB126" s="14">
        <v>2472.9363301181843</v>
      </c>
      <c r="AC126" s="14">
        <v>2419.9376946566945</v>
      </c>
      <c r="AD126" s="14">
        <v>2433.9373342125596</v>
      </c>
      <c r="AE126" s="14">
        <v>2443.9370767524633</v>
      </c>
      <c r="AF126" s="14">
        <v>2385.9385700210219</v>
      </c>
      <c r="AG126" s="14">
        <v>2360.9392136712627</v>
      </c>
      <c r="AH126" s="14">
        <v>2317.9403207496771</v>
      </c>
      <c r="AI126" s="14">
        <v>2320.9402435116481</v>
      </c>
      <c r="AJ126" s="14">
        <v>2278.9413248440524</v>
      </c>
      <c r="AK126" s="14">
        <v>2248.9420972243415</v>
      </c>
      <c r="AL126" s="14">
        <v>2218.9428696046302</v>
      </c>
      <c r="AM126" s="14">
        <v>2247.9421229703512</v>
      </c>
      <c r="AN126" s="1">
        <v>2281.4583498827833</v>
      </c>
      <c r="AO126" s="1">
        <v>2280.529662855884</v>
      </c>
      <c r="AP126" s="1">
        <v>2287.5741592179229</v>
      </c>
    </row>
    <row r="127" spans="1:42" x14ac:dyDescent="0.2">
      <c r="A127" s="16">
        <v>51093</v>
      </c>
      <c r="B127" s="20" t="s">
        <v>99</v>
      </c>
      <c r="C127" s="16" t="s">
        <v>129</v>
      </c>
      <c r="D127" s="14">
        <v>7149.8495675054928</v>
      </c>
      <c r="E127" s="14">
        <v>7398.526213960602</v>
      </c>
      <c r="F127" s="14">
        <v>7274.979854575261</v>
      </c>
      <c r="G127" s="14">
        <v>8029.7213962049391</v>
      </c>
      <c r="H127" s="14">
        <v>8329.0837285617272</v>
      </c>
      <c r="I127" s="14">
        <v>7897.4634345552477</v>
      </c>
      <c r="J127" s="14">
        <v>7407.2378162249533</v>
      </c>
      <c r="K127" s="14">
        <v>7901.4232537663165</v>
      </c>
      <c r="L127" s="14">
        <v>6589.1391672181771</v>
      </c>
      <c r="M127" s="14">
        <v>8372.6417398834819</v>
      </c>
      <c r="N127" s="14">
        <v>8959.4869469638506</v>
      </c>
      <c r="O127" s="14">
        <v>10376.3102606842</v>
      </c>
      <c r="P127" s="14">
        <v>11823.228200408674</v>
      </c>
      <c r="Q127" s="14">
        <v>11430.414134670667</v>
      </c>
      <c r="R127" s="14">
        <v>10619.443160243814</v>
      </c>
      <c r="S127" s="14">
        <v>10597.26817266183</v>
      </c>
      <c r="T127" s="14">
        <v>11805.013032037758</v>
      </c>
      <c r="U127" s="14">
        <v>13593.267387756345</v>
      </c>
      <c r="V127" s="14">
        <v>14481.058854877929</v>
      </c>
      <c r="W127" s="14">
        <v>17108.79488334306</v>
      </c>
      <c r="X127" s="14">
        <v>19841.070138980405</v>
      </c>
      <c r="Y127" s="14">
        <v>23543.501101329563</v>
      </c>
      <c r="Z127" s="14">
        <v>23913.348215643371</v>
      </c>
      <c r="AA127" s="14">
        <v>24260.228378532982</v>
      </c>
      <c r="AB127" s="14">
        <v>24881.919994670756</v>
      </c>
      <c r="AC127" s="14">
        <v>25457.677707960131</v>
      </c>
      <c r="AD127" s="14">
        <v>26032.643457407296</v>
      </c>
      <c r="AE127" s="14">
        <v>26998.839344908036</v>
      </c>
      <c r="AF127" s="14">
        <v>27763.876416486495</v>
      </c>
      <c r="AG127" s="14">
        <v>28132.139603115877</v>
      </c>
      <c r="AH127" s="14">
        <v>28452.884959212432</v>
      </c>
      <c r="AI127" s="14">
        <v>27932.564714878015</v>
      </c>
      <c r="AJ127" s="14">
        <v>27935.73257024687</v>
      </c>
      <c r="AK127" s="14">
        <v>28019.680737521525</v>
      </c>
      <c r="AL127" s="14">
        <v>28227.967228023736</v>
      </c>
      <c r="AM127" s="14">
        <v>28516.24206658953</v>
      </c>
      <c r="AN127" s="1">
        <v>30750.220478645271</v>
      </c>
      <c r="AO127" s="1">
        <v>33220.095839374146</v>
      </c>
      <c r="AP127" s="1">
        <v>35576.695621796389</v>
      </c>
    </row>
    <row r="128" spans="1:42" x14ac:dyDescent="0.2">
      <c r="A128" s="16">
        <v>51095</v>
      </c>
      <c r="B128" s="20" t="s">
        <v>99</v>
      </c>
      <c r="C128" s="16" t="s">
        <v>130</v>
      </c>
      <c r="D128" s="14">
        <v>4070</v>
      </c>
      <c r="E128" s="14">
        <v>3931</v>
      </c>
      <c r="F128" s="14">
        <v>4094</v>
      </c>
      <c r="G128" s="14">
        <v>4563</v>
      </c>
      <c r="H128" s="14">
        <v>3838</v>
      </c>
      <c r="I128" s="14">
        <v>3779</v>
      </c>
      <c r="J128" s="14">
        <v>4020</v>
      </c>
      <c r="K128" s="14">
        <v>5798</v>
      </c>
      <c r="L128" s="14">
        <v>4425</v>
      </c>
      <c r="M128" s="14">
        <v>5422</v>
      </c>
      <c r="N128" s="14">
        <v>5643</v>
      </c>
      <c r="O128" s="14">
        <v>3688</v>
      </c>
      <c r="P128" s="14">
        <v>3624</v>
      </c>
      <c r="Q128" s="14">
        <v>3676</v>
      </c>
      <c r="R128" s="14">
        <v>3879</v>
      </c>
      <c r="S128" s="14">
        <v>4907</v>
      </c>
      <c r="T128" s="14">
        <v>6317</v>
      </c>
      <c r="U128" s="14">
        <v>11539</v>
      </c>
      <c r="V128" s="14">
        <v>17853</v>
      </c>
      <c r="W128" s="14">
        <v>22763</v>
      </c>
      <c r="X128" s="14">
        <v>34859</v>
      </c>
      <c r="Y128" s="14">
        <v>48102</v>
      </c>
      <c r="Z128" s="14">
        <v>49580</v>
      </c>
      <c r="AA128" s="14">
        <v>51329</v>
      </c>
      <c r="AB128" s="14">
        <v>53123</v>
      </c>
      <c r="AC128" s="14">
        <v>55292</v>
      </c>
      <c r="AD128" s="14">
        <v>57257</v>
      </c>
      <c r="AE128" s="14">
        <v>59664</v>
      </c>
      <c r="AF128" s="14">
        <v>61276</v>
      </c>
      <c r="AG128" s="14">
        <v>62409</v>
      </c>
      <c r="AH128" s="14">
        <v>63797</v>
      </c>
      <c r="AI128" s="14">
        <v>67009</v>
      </c>
      <c r="AJ128" s="14">
        <v>68329</v>
      </c>
      <c r="AK128" s="14">
        <v>69532</v>
      </c>
      <c r="AL128" s="14">
        <v>70964</v>
      </c>
      <c r="AM128" s="14">
        <v>72583</v>
      </c>
      <c r="AN128" s="1">
        <v>86141.703125</v>
      </c>
      <c r="AO128" s="1">
        <v>109029.9453125</v>
      </c>
      <c r="AP128" s="1">
        <v>136735.65625</v>
      </c>
    </row>
    <row r="129" spans="1:42" x14ac:dyDescent="0.2">
      <c r="A129" s="16">
        <v>51097</v>
      </c>
      <c r="B129" s="20" t="s">
        <v>99</v>
      </c>
      <c r="C129" s="16" t="s">
        <v>131</v>
      </c>
      <c r="D129" s="14">
        <v>9377</v>
      </c>
      <c r="E129" s="14">
        <v>9879</v>
      </c>
      <c r="F129" s="14">
        <v>10988</v>
      </c>
      <c r="G129" s="14">
        <v>11798</v>
      </c>
      <c r="H129" s="14">
        <v>11644</v>
      </c>
      <c r="I129" s="14">
        <v>10862</v>
      </c>
      <c r="J129" s="14">
        <v>10319</v>
      </c>
      <c r="K129" s="14">
        <v>10328</v>
      </c>
      <c r="L129" s="14">
        <v>9709</v>
      </c>
      <c r="M129" s="14">
        <v>10502</v>
      </c>
      <c r="N129" s="14">
        <v>9669</v>
      </c>
      <c r="O129" s="14">
        <v>9265</v>
      </c>
      <c r="P129" s="14">
        <v>9576</v>
      </c>
      <c r="Q129" s="14">
        <v>9161</v>
      </c>
      <c r="R129" s="14">
        <v>7618</v>
      </c>
      <c r="S129" s="14">
        <v>6954</v>
      </c>
      <c r="T129" s="14">
        <v>6299</v>
      </c>
      <c r="U129" s="14">
        <v>5889</v>
      </c>
      <c r="V129" s="14">
        <v>5491</v>
      </c>
      <c r="W129" s="14">
        <v>5968</v>
      </c>
      <c r="X129" s="14">
        <v>6289</v>
      </c>
      <c r="Y129" s="14">
        <v>6630</v>
      </c>
      <c r="Z129" s="14">
        <v>6594</v>
      </c>
      <c r="AA129" s="14">
        <v>6561</v>
      </c>
      <c r="AB129" s="14">
        <v>6522</v>
      </c>
      <c r="AC129" s="14">
        <v>6688</v>
      </c>
      <c r="AD129" s="14">
        <v>6726</v>
      </c>
      <c r="AE129" s="14">
        <v>6834</v>
      </c>
      <c r="AF129" s="14">
        <v>6858</v>
      </c>
      <c r="AG129" s="14">
        <v>6818</v>
      </c>
      <c r="AH129" s="14">
        <v>6786</v>
      </c>
      <c r="AI129" s="14">
        <v>6945</v>
      </c>
      <c r="AJ129" s="14">
        <v>7032</v>
      </c>
      <c r="AK129" s="14">
        <v>7068</v>
      </c>
      <c r="AL129" s="14">
        <v>7118</v>
      </c>
      <c r="AM129" s="14">
        <v>7175</v>
      </c>
      <c r="AN129" s="1">
        <v>7219.21142578125</v>
      </c>
      <c r="AO129" s="1">
        <v>7466.0380859375</v>
      </c>
      <c r="AP129" s="1">
        <v>7690.15673828125</v>
      </c>
    </row>
    <row r="130" spans="1:42" x14ac:dyDescent="0.2">
      <c r="A130" s="16">
        <v>51099</v>
      </c>
      <c r="B130" s="20" t="s">
        <v>99</v>
      </c>
      <c r="C130" s="16" t="s">
        <v>132</v>
      </c>
      <c r="D130" s="14">
        <v>7366</v>
      </c>
      <c r="E130" s="14">
        <v>6749</v>
      </c>
      <c r="F130" s="14">
        <v>6454</v>
      </c>
      <c r="G130" s="14">
        <v>6116</v>
      </c>
      <c r="H130" s="14">
        <v>6397</v>
      </c>
      <c r="I130" s="14">
        <v>5927</v>
      </c>
      <c r="J130" s="14">
        <v>5971</v>
      </c>
      <c r="K130" s="14">
        <v>6571</v>
      </c>
      <c r="L130" s="14">
        <v>5742</v>
      </c>
      <c r="M130" s="14">
        <v>6397</v>
      </c>
      <c r="N130" s="14">
        <v>6641</v>
      </c>
      <c r="O130" s="14">
        <v>6918</v>
      </c>
      <c r="P130" s="14">
        <v>6378</v>
      </c>
      <c r="Q130" s="14">
        <v>5762</v>
      </c>
      <c r="R130" s="14">
        <v>5297</v>
      </c>
      <c r="S130" s="14">
        <v>5431</v>
      </c>
      <c r="T130" s="14">
        <v>6710</v>
      </c>
      <c r="U130" s="14">
        <v>7243</v>
      </c>
      <c r="V130" s="14">
        <v>8039</v>
      </c>
      <c r="W130" s="14">
        <v>10543</v>
      </c>
      <c r="X130" s="14">
        <v>13527</v>
      </c>
      <c r="Y130" s="14">
        <v>16803</v>
      </c>
      <c r="Z130" s="14">
        <v>17141</v>
      </c>
      <c r="AA130" s="14">
        <v>17727</v>
      </c>
      <c r="AB130" s="14">
        <v>18337</v>
      </c>
      <c r="AC130" s="14">
        <v>19127</v>
      </c>
      <c r="AD130" s="14">
        <v>20478</v>
      </c>
      <c r="AE130" s="14">
        <v>21516</v>
      </c>
      <c r="AF130" s="14">
        <v>22458</v>
      </c>
      <c r="AG130" s="14">
        <v>23026</v>
      </c>
      <c r="AH130" s="14">
        <v>23378</v>
      </c>
      <c r="AI130" s="14">
        <v>23584</v>
      </c>
      <c r="AJ130" s="14">
        <v>24279</v>
      </c>
      <c r="AK130" s="14">
        <v>24608</v>
      </c>
      <c r="AL130" s="14">
        <v>24950</v>
      </c>
      <c r="AM130" s="14">
        <v>25371</v>
      </c>
      <c r="AN130" s="1">
        <v>30226</v>
      </c>
      <c r="AO130" s="1">
        <v>37819</v>
      </c>
      <c r="AP130" s="1">
        <v>44707</v>
      </c>
    </row>
    <row r="131" spans="1:42" x14ac:dyDescent="0.2">
      <c r="A131" s="16">
        <v>51101</v>
      </c>
      <c r="B131" s="20" t="s">
        <v>99</v>
      </c>
      <c r="C131" s="16" t="s">
        <v>133</v>
      </c>
      <c r="D131" s="14">
        <v>8128</v>
      </c>
      <c r="E131" s="14">
        <v>9055</v>
      </c>
      <c r="F131" s="14">
        <v>9285</v>
      </c>
      <c r="G131" s="14">
        <v>9697</v>
      </c>
      <c r="H131" s="14">
        <v>9812</v>
      </c>
      <c r="I131" s="14">
        <v>9258</v>
      </c>
      <c r="J131" s="14">
        <v>8779</v>
      </c>
      <c r="K131" s="14">
        <v>8530</v>
      </c>
      <c r="L131" s="14">
        <v>7515</v>
      </c>
      <c r="M131" s="14">
        <v>8751</v>
      </c>
      <c r="N131" s="14">
        <v>9605</v>
      </c>
      <c r="O131" s="14">
        <v>8380</v>
      </c>
      <c r="P131" s="14">
        <v>8547</v>
      </c>
      <c r="Q131" s="14">
        <v>8739</v>
      </c>
      <c r="R131" s="14">
        <v>7929</v>
      </c>
      <c r="S131" s="14">
        <v>7855</v>
      </c>
      <c r="T131" s="14">
        <v>7589</v>
      </c>
      <c r="U131" s="14">
        <v>7563</v>
      </c>
      <c r="V131" s="14">
        <v>7497</v>
      </c>
      <c r="W131" s="14">
        <v>9334</v>
      </c>
      <c r="X131" s="14">
        <v>10913</v>
      </c>
      <c r="Y131" s="14">
        <v>13146</v>
      </c>
      <c r="Z131" s="14">
        <v>13495</v>
      </c>
      <c r="AA131" s="14">
        <v>13728</v>
      </c>
      <c r="AB131" s="14">
        <v>13994</v>
      </c>
      <c r="AC131" s="14">
        <v>14201</v>
      </c>
      <c r="AD131" s="14">
        <v>14546</v>
      </c>
      <c r="AE131" s="14">
        <v>15189</v>
      </c>
      <c r="AF131" s="14">
        <v>15671</v>
      </c>
      <c r="AG131" s="14">
        <v>16034</v>
      </c>
      <c r="AH131" s="14">
        <v>16248</v>
      </c>
      <c r="AI131" s="14">
        <v>15935</v>
      </c>
      <c r="AJ131" s="14">
        <v>15981</v>
      </c>
      <c r="AK131" s="14">
        <v>15977</v>
      </c>
      <c r="AL131" s="14">
        <v>16103</v>
      </c>
      <c r="AM131" s="14">
        <v>16186</v>
      </c>
      <c r="AN131" s="1">
        <v>17308.48828125</v>
      </c>
      <c r="AO131" s="1">
        <v>18315.66015625</v>
      </c>
      <c r="AP131" s="1">
        <v>19190.890625</v>
      </c>
    </row>
    <row r="132" spans="1:42" x14ac:dyDescent="0.2">
      <c r="A132" s="16">
        <v>51103</v>
      </c>
      <c r="B132" s="20" t="s">
        <v>99</v>
      </c>
      <c r="C132" s="16" t="s">
        <v>81</v>
      </c>
      <c r="D132" s="14">
        <v>5638</v>
      </c>
      <c r="E132" s="14">
        <v>5375</v>
      </c>
      <c r="F132" s="14">
        <v>5592</v>
      </c>
      <c r="G132" s="14">
        <v>5517</v>
      </c>
      <c r="H132" s="14">
        <v>4801</v>
      </c>
      <c r="I132" s="14">
        <v>4628</v>
      </c>
      <c r="J132" s="14">
        <v>4708</v>
      </c>
      <c r="K132" s="14">
        <v>5151</v>
      </c>
      <c r="L132" s="14">
        <v>5355</v>
      </c>
      <c r="M132" s="14">
        <v>6160</v>
      </c>
      <c r="N132" s="14">
        <v>7191</v>
      </c>
      <c r="O132" s="14">
        <v>8949</v>
      </c>
      <c r="P132" s="14">
        <v>9752</v>
      </c>
      <c r="Q132" s="14">
        <v>9757</v>
      </c>
      <c r="R132" s="14">
        <v>8896</v>
      </c>
      <c r="S132" s="14">
        <v>8786</v>
      </c>
      <c r="T132" s="14">
        <v>8640</v>
      </c>
      <c r="U132" s="14">
        <v>9174</v>
      </c>
      <c r="V132" s="14">
        <v>9126</v>
      </c>
      <c r="W132" s="14">
        <v>10129</v>
      </c>
      <c r="X132" s="14">
        <v>10896</v>
      </c>
      <c r="Y132" s="14">
        <v>11567</v>
      </c>
      <c r="Z132" s="14">
        <v>11396</v>
      </c>
      <c r="AA132" s="14">
        <v>11402</v>
      </c>
      <c r="AB132" s="14">
        <v>11491</v>
      </c>
      <c r="AC132" s="14">
        <v>11440</v>
      </c>
      <c r="AD132" s="14">
        <v>11438</v>
      </c>
      <c r="AE132" s="14">
        <v>11462</v>
      </c>
      <c r="AF132" s="14">
        <v>11469</v>
      </c>
      <c r="AG132" s="14">
        <v>11363</v>
      </c>
      <c r="AH132" s="14">
        <v>11268</v>
      </c>
      <c r="AI132" s="14">
        <v>11391</v>
      </c>
      <c r="AJ132" s="14">
        <v>11350</v>
      </c>
      <c r="AK132" s="14">
        <v>11230</v>
      </c>
      <c r="AL132" s="14">
        <v>11128</v>
      </c>
      <c r="AM132" s="14">
        <v>11044</v>
      </c>
      <c r="AN132" s="1">
        <v>11736.4716796875</v>
      </c>
      <c r="AO132" s="1">
        <v>12165.9365234375</v>
      </c>
      <c r="AP132" s="1">
        <v>12581.4375</v>
      </c>
    </row>
    <row r="133" spans="1:42" x14ac:dyDescent="0.2">
      <c r="A133" s="16">
        <v>51107</v>
      </c>
      <c r="B133" s="20" t="s">
        <v>99</v>
      </c>
      <c r="C133" s="16" t="s">
        <v>134</v>
      </c>
      <c r="D133" s="14">
        <v>18962</v>
      </c>
      <c r="E133" s="14">
        <v>20523</v>
      </c>
      <c r="F133" s="14">
        <v>21338</v>
      </c>
      <c r="G133" s="14">
        <v>22702</v>
      </c>
      <c r="H133" s="14">
        <v>21939</v>
      </c>
      <c r="I133" s="14">
        <v>20431</v>
      </c>
      <c r="J133" s="14">
        <v>22079</v>
      </c>
      <c r="K133" s="14">
        <v>21774</v>
      </c>
      <c r="L133" s="14">
        <v>20929</v>
      </c>
      <c r="M133" s="14">
        <v>23634</v>
      </c>
      <c r="N133" s="14">
        <v>23274</v>
      </c>
      <c r="O133" s="14">
        <v>21948</v>
      </c>
      <c r="P133" s="14">
        <v>21167</v>
      </c>
      <c r="Q133" s="14">
        <v>20577</v>
      </c>
      <c r="R133" s="14">
        <v>19852</v>
      </c>
      <c r="S133" s="14">
        <v>20291</v>
      </c>
      <c r="T133" s="14">
        <v>21147</v>
      </c>
      <c r="U133" s="14">
        <v>24549</v>
      </c>
      <c r="V133" s="14">
        <v>37150</v>
      </c>
      <c r="W133" s="14">
        <v>57427</v>
      </c>
      <c r="X133" s="14">
        <v>86129</v>
      </c>
      <c r="Y133" s="14">
        <v>169599</v>
      </c>
      <c r="Z133" s="14">
        <v>189664</v>
      </c>
      <c r="AA133" s="14">
        <v>203042</v>
      </c>
      <c r="AB133" s="14">
        <v>219531</v>
      </c>
      <c r="AC133" s="14">
        <v>237020</v>
      </c>
      <c r="AD133" s="14">
        <v>253152</v>
      </c>
      <c r="AE133" s="14">
        <v>264993</v>
      </c>
      <c r="AF133" s="14">
        <v>277232</v>
      </c>
      <c r="AG133" s="14">
        <v>289784</v>
      </c>
      <c r="AH133" s="14">
        <v>300535</v>
      </c>
      <c r="AI133" s="14">
        <v>312311</v>
      </c>
      <c r="AJ133" s="14">
        <v>326900</v>
      </c>
      <c r="AK133" s="14">
        <v>338165</v>
      </c>
      <c r="AL133" s="14">
        <v>350959</v>
      </c>
      <c r="AM133" s="14">
        <v>363050</v>
      </c>
      <c r="AN133" s="1">
        <v>405241</v>
      </c>
      <c r="AO133" s="1">
        <v>464421</v>
      </c>
      <c r="AP133" s="1">
        <v>484948</v>
      </c>
    </row>
    <row r="134" spans="1:42" x14ac:dyDescent="0.2">
      <c r="A134" s="16">
        <v>51109</v>
      </c>
      <c r="B134" s="20" t="s">
        <v>99</v>
      </c>
      <c r="C134" s="16" t="s">
        <v>135</v>
      </c>
      <c r="D134" s="14">
        <v>8467</v>
      </c>
      <c r="E134" s="14">
        <v>11892</v>
      </c>
      <c r="F134" s="14">
        <v>11900</v>
      </c>
      <c r="G134" s="14">
        <v>13746</v>
      </c>
      <c r="H134" s="14">
        <v>16151</v>
      </c>
      <c r="I134" s="14">
        <v>15433</v>
      </c>
      <c r="J134" s="14">
        <v>16691</v>
      </c>
      <c r="K134" s="14">
        <v>16701</v>
      </c>
      <c r="L134" s="14">
        <v>16332</v>
      </c>
      <c r="M134" s="14">
        <v>18942</v>
      </c>
      <c r="N134" s="14">
        <v>16997</v>
      </c>
      <c r="O134" s="14">
        <v>16517</v>
      </c>
      <c r="P134" s="14">
        <v>16578</v>
      </c>
      <c r="Q134" s="14">
        <v>17089</v>
      </c>
      <c r="R134" s="14">
        <v>14309</v>
      </c>
      <c r="S134" s="14">
        <v>13665</v>
      </c>
      <c r="T134" s="14">
        <v>12826</v>
      </c>
      <c r="U134" s="14">
        <v>12959</v>
      </c>
      <c r="V134" s="14">
        <v>14004</v>
      </c>
      <c r="W134" s="14">
        <v>17825</v>
      </c>
      <c r="X134" s="14">
        <v>20325</v>
      </c>
      <c r="Y134" s="14">
        <v>25627</v>
      </c>
      <c r="Z134" s="14">
        <v>26350</v>
      </c>
      <c r="AA134" s="14">
        <v>27079</v>
      </c>
      <c r="AB134" s="14">
        <v>27938</v>
      </c>
      <c r="AC134" s="14">
        <v>28666</v>
      </c>
      <c r="AD134" s="14">
        <v>29934</v>
      </c>
      <c r="AE134" s="14">
        <v>31068</v>
      </c>
      <c r="AF134" s="14">
        <v>31882</v>
      </c>
      <c r="AG134" s="14">
        <v>32684</v>
      </c>
      <c r="AH134" s="14">
        <v>33091</v>
      </c>
      <c r="AI134" s="14">
        <v>33153</v>
      </c>
      <c r="AJ134" s="14">
        <v>33499</v>
      </c>
      <c r="AK134" s="14">
        <v>33517</v>
      </c>
      <c r="AL134" s="14">
        <v>34004</v>
      </c>
      <c r="AM134" s="14">
        <v>34348</v>
      </c>
      <c r="AN134" s="1">
        <v>37091.65234375</v>
      </c>
      <c r="AO134" s="1">
        <v>40337.92578125</v>
      </c>
      <c r="AP134" s="1">
        <v>43435.59375</v>
      </c>
    </row>
    <row r="135" spans="1:42" x14ac:dyDescent="0.2">
      <c r="A135" s="16">
        <v>51111</v>
      </c>
      <c r="B135" s="20" t="s">
        <v>99</v>
      </c>
      <c r="C135" s="16" t="s">
        <v>245</v>
      </c>
      <c r="D135" s="14">
        <v>5.9979225987106579</v>
      </c>
      <c r="E135" s="14">
        <v>6.9499312978251302</v>
      </c>
      <c r="F135" s="14">
        <v>8.2112424012932497</v>
      </c>
      <c r="G135" s="14">
        <v>7.1380567861874136</v>
      </c>
      <c r="H135" s="14">
        <v>8.0050407983908176</v>
      </c>
      <c r="I135" s="14">
        <v>7.4011646756051261</v>
      </c>
      <c r="J135" s="14">
        <v>7.8276270816078819</v>
      </c>
      <c r="K135" s="14">
        <v>8.0224474272072577</v>
      </c>
      <c r="L135" s="14">
        <v>6.9646599837467322</v>
      </c>
      <c r="M135" s="14">
        <v>7.7225178229855382</v>
      </c>
      <c r="N135" s="14">
        <v>7.6133916500209402</v>
      </c>
      <c r="O135" s="14">
        <v>7.836330396016101</v>
      </c>
      <c r="P135" s="14">
        <v>8.5560275490034829</v>
      </c>
      <c r="Q135" s="14">
        <v>10.216352143802281</v>
      </c>
      <c r="R135" s="14">
        <v>9.4116303039038325</v>
      </c>
      <c r="S135" s="14">
        <v>9.2683603590300656</v>
      </c>
      <c r="T135" s="14">
        <v>9.4504604758789643</v>
      </c>
      <c r="U135" s="14">
        <v>8.3839697180102206</v>
      </c>
      <c r="V135" s="14">
        <v>7.8242796529893361</v>
      </c>
      <c r="W135" s="14">
        <v>8.1168449142502528</v>
      </c>
      <c r="X135" s="14">
        <v>7.6448574790352719</v>
      </c>
      <c r="Y135" s="14">
        <v>8.8010593238810486</v>
      </c>
      <c r="Z135" s="14">
        <v>8.7240684656544918</v>
      </c>
      <c r="AA135" s="14">
        <v>8.7588817232873684</v>
      </c>
      <c r="AB135" s="14">
        <v>8.7233989799307814</v>
      </c>
      <c r="AC135" s="14">
        <v>8.6417217216382607</v>
      </c>
      <c r="AD135" s="14">
        <v>8.6879162365741944</v>
      </c>
      <c r="AE135" s="14">
        <v>8.709339779732888</v>
      </c>
      <c r="AF135" s="14">
        <v>8.6805518936133943</v>
      </c>
      <c r="AG135" s="14">
        <v>8.623645607098112</v>
      </c>
      <c r="AH135" s="14">
        <v>8.5941882352549079</v>
      </c>
      <c r="AI135" s="14">
        <v>8.645738635980516</v>
      </c>
      <c r="AJ135" s="14">
        <v>8.6196286927558567</v>
      </c>
      <c r="AK135" s="14">
        <v>8.43485063301212</v>
      </c>
      <c r="AL135" s="14">
        <v>8.367232574917491</v>
      </c>
      <c r="AM135" s="14">
        <v>8.3458090317587974</v>
      </c>
      <c r="AN135" s="1">
        <v>8.671835503312133</v>
      </c>
      <c r="AO135" s="1">
        <v>8.7346135195975627</v>
      </c>
      <c r="AP135" s="1">
        <v>8.7999805627051497</v>
      </c>
    </row>
    <row r="136" spans="1:42" x14ac:dyDescent="0.2">
      <c r="A136" s="16">
        <v>51113</v>
      </c>
      <c r="B136" s="20" t="s">
        <v>99</v>
      </c>
      <c r="C136" s="16" t="s">
        <v>47</v>
      </c>
      <c r="D136" s="14">
        <v>0</v>
      </c>
      <c r="E136" s="14">
        <v>8322</v>
      </c>
      <c r="F136" s="14">
        <v>8381</v>
      </c>
      <c r="G136" s="14">
        <v>8490</v>
      </c>
      <c r="H136" s="14">
        <v>9236</v>
      </c>
      <c r="I136" s="14">
        <v>8107</v>
      </c>
      <c r="J136" s="14">
        <v>9331</v>
      </c>
      <c r="K136" s="14">
        <v>8854</v>
      </c>
      <c r="L136" s="14">
        <v>8670</v>
      </c>
      <c r="M136" s="14">
        <v>10562</v>
      </c>
      <c r="N136" s="14">
        <v>10225</v>
      </c>
      <c r="O136" s="14">
        <v>10216</v>
      </c>
      <c r="P136" s="14">
        <v>10055</v>
      </c>
      <c r="Q136" s="14">
        <v>9595</v>
      </c>
      <c r="R136" s="14">
        <v>8952</v>
      </c>
      <c r="S136" s="14">
        <v>8465</v>
      </c>
      <c r="T136" s="14">
        <v>8273</v>
      </c>
      <c r="U136" s="14">
        <v>8187</v>
      </c>
      <c r="V136" s="14">
        <v>8638</v>
      </c>
      <c r="W136" s="14">
        <v>10232</v>
      </c>
      <c r="X136" s="14">
        <v>11949</v>
      </c>
      <c r="Y136" s="14">
        <v>12520</v>
      </c>
      <c r="Z136" s="14">
        <v>12665</v>
      </c>
      <c r="AA136" s="14">
        <v>12897</v>
      </c>
      <c r="AB136" s="14">
        <v>12961</v>
      </c>
      <c r="AC136" s="14">
        <v>13032</v>
      </c>
      <c r="AD136" s="14">
        <v>13268</v>
      </c>
      <c r="AE136" s="14">
        <v>13491</v>
      </c>
      <c r="AF136" s="14">
        <v>13679</v>
      </c>
      <c r="AG136" s="14">
        <v>13627</v>
      </c>
      <c r="AH136" s="14">
        <v>13699</v>
      </c>
      <c r="AI136" s="14">
        <v>13308</v>
      </c>
      <c r="AJ136" s="14">
        <v>13192</v>
      </c>
      <c r="AK136" s="14">
        <v>13207</v>
      </c>
      <c r="AL136" s="14">
        <v>13187</v>
      </c>
      <c r="AM136" s="14">
        <v>13157</v>
      </c>
      <c r="AN136" s="1">
        <v>14008.005859375</v>
      </c>
      <c r="AO136" s="1">
        <v>14640.3046875</v>
      </c>
      <c r="AP136" s="1">
        <v>15213.90625</v>
      </c>
    </row>
    <row r="137" spans="1:42" x14ac:dyDescent="0.2">
      <c r="A137" s="16">
        <v>51115</v>
      </c>
      <c r="B137" s="20" t="s">
        <v>99</v>
      </c>
      <c r="C137" s="16" t="s">
        <v>136</v>
      </c>
      <c r="D137" s="14">
        <v>0</v>
      </c>
      <c r="E137" s="14">
        <v>5806</v>
      </c>
      <c r="F137" s="14">
        <v>4227</v>
      </c>
      <c r="G137" s="14">
        <v>6920</v>
      </c>
      <c r="H137" s="14">
        <v>7664</v>
      </c>
      <c r="I137" s="14">
        <v>7442</v>
      </c>
      <c r="J137" s="14">
        <v>6714</v>
      </c>
      <c r="K137" s="14">
        <v>7091</v>
      </c>
      <c r="L137" s="14">
        <v>6200</v>
      </c>
      <c r="M137" s="14">
        <v>7501</v>
      </c>
      <c r="N137" s="14">
        <v>7584</v>
      </c>
      <c r="O137" s="14">
        <v>8239</v>
      </c>
      <c r="P137" s="14">
        <v>8922</v>
      </c>
      <c r="Q137" s="14">
        <v>8447</v>
      </c>
      <c r="R137" s="14">
        <v>7884</v>
      </c>
      <c r="S137" s="14">
        <v>7149</v>
      </c>
      <c r="T137" s="14">
        <v>7148</v>
      </c>
      <c r="U137" s="14">
        <v>7121</v>
      </c>
      <c r="V137" s="14">
        <v>7168</v>
      </c>
      <c r="W137" s="14">
        <v>7995</v>
      </c>
      <c r="X137" s="14">
        <v>8348</v>
      </c>
      <c r="Y137" s="14">
        <v>9207</v>
      </c>
      <c r="Z137" s="14">
        <v>9229</v>
      </c>
      <c r="AA137" s="14">
        <v>9122</v>
      </c>
      <c r="AB137" s="14">
        <v>9065</v>
      </c>
      <c r="AC137" s="14">
        <v>8987</v>
      </c>
      <c r="AD137" s="14">
        <v>8921</v>
      </c>
      <c r="AE137" s="14">
        <v>8938</v>
      </c>
      <c r="AF137" s="14">
        <v>8976</v>
      </c>
      <c r="AG137" s="14">
        <v>8991</v>
      </c>
      <c r="AH137" s="14">
        <v>8946</v>
      </c>
      <c r="AI137" s="14">
        <v>8978</v>
      </c>
      <c r="AJ137" s="14">
        <v>8963</v>
      </c>
      <c r="AK137" s="14">
        <v>8921</v>
      </c>
      <c r="AL137" s="14">
        <v>8922</v>
      </c>
      <c r="AM137" s="14">
        <v>8836</v>
      </c>
      <c r="AN137" s="1">
        <v>9284.1435546875</v>
      </c>
      <c r="AO137" s="1">
        <v>9680.208984375</v>
      </c>
      <c r="AP137" s="1">
        <v>10067.1689453125</v>
      </c>
    </row>
    <row r="138" spans="1:42" x14ac:dyDescent="0.2">
      <c r="A138" s="16">
        <v>51119</v>
      </c>
      <c r="B138" s="20" t="s">
        <v>99</v>
      </c>
      <c r="C138" s="16" t="s">
        <v>137</v>
      </c>
      <c r="D138" s="14">
        <v>4140</v>
      </c>
      <c r="E138" s="14">
        <v>4203</v>
      </c>
      <c r="F138" s="14">
        <v>4414</v>
      </c>
      <c r="G138" s="14">
        <v>4057</v>
      </c>
      <c r="H138" s="14">
        <v>4122</v>
      </c>
      <c r="I138" s="14">
        <v>4392</v>
      </c>
      <c r="J138" s="14">
        <v>4394</v>
      </c>
      <c r="K138" s="14">
        <v>4364</v>
      </c>
      <c r="L138" s="14">
        <v>4981</v>
      </c>
      <c r="M138" s="14">
        <v>6252</v>
      </c>
      <c r="N138" s="14">
        <v>7458</v>
      </c>
      <c r="O138" s="14">
        <v>8220</v>
      </c>
      <c r="P138" s="14">
        <v>8852</v>
      </c>
      <c r="Q138" s="14">
        <v>8157</v>
      </c>
      <c r="R138" s="14">
        <v>7273</v>
      </c>
      <c r="S138" s="14">
        <v>6673</v>
      </c>
      <c r="T138" s="14">
        <v>6715</v>
      </c>
      <c r="U138" s="14">
        <v>6319</v>
      </c>
      <c r="V138" s="14">
        <v>6295</v>
      </c>
      <c r="W138" s="14">
        <v>7719</v>
      </c>
      <c r="X138" s="14">
        <v>8653</v>
      </c>
      <c r="Y138" s="14">
        <v>9932</v>
      </c>
      <c r="Z138" s="14">
        <v>9974</v>
      </c>
      <c r="AA138" s="14">
        <v>9977</v>
      </c>
      <c r="AB138" s="14">
        <v>10161</v>
      </c>
      <c r="AC138" s="14">
        <v>10293</v>
      </c>
      <c r="AD138" s="14">
        <v>10388</v>
      </c>
      <c r="AE138" s="14">
        <v>10553</v>
      </c>
      <c r="AF138" s="14">
        <v>10572</v>
      </c>
      <c r="AG138" s="14">
        <v>10601</v>
      </c>
      <c r="AH138" s="14">
        <v>10650</v>
      </c>
      <c r="AI138" s="14">
        <v>10959</v>
      </c>
      <c r="AJ138" s="14">
        <v>10834</v>
      </c>
      <c r="AK138" s="14">
        <v>10827</v>
      </c>
      <c r="AL138" s="14">
        <v>10758</v>
      </c>
      <c r="AM138" s="14">
        <v>10696</v>
      </c>
      <c r="AN138" s="1">
        <v>11684.3955078125</v>
      </c>
      <c r="AO138" s="1">
        <v>12299.5498046875</v>
      </c>
      <c r="AP138" s="1">
        <v>12851.2939453125</v>
      </c>
    </row>
    <row r="139" spans="1:42" x14ac:dyDescent="0.2">
      <c r="A139" s="16">
        <v>51121</v>
      </c>
      <c r="B139" s="20" t="s">
        <v>99</v>
      </c>
      <c r="C139" s="16" t="s">
        <v>31</v>
      </c>
      <c r="D139" s="14">
        <v>3.3578999559820093</v>
      </c>
      <c r="E139" s="14">
        <v>2.2958003630103789</v>
      </c>
      <c r="F139" s="14">
        <v>2.1346069496411184</v>
      </c>
      <c r="G139" s="14">
        <v>2.2168536676437016</v>
      </c>
      <c r="H139" s="14">
        <v>3.1238521967277446</v>
      </c>
      <c r="I139" s="14">
        <v>1.8797436629911384</v>
      </c>
      <c r="J139" s="14">
        <v>2.1219145548876335</v>
      </c>
      <c r="K139" s="14">
        <v>2.6951031019550191</v>
      </c>
      <c r="L139" s="14">
        <v>3.1873141704951697</v>
      </c>
      <c r="M139" s="14">
        <v>4.2374829123985238</v>
      </c>
      <c r="N139" s="14">
        <v>4.5037693543266411</v>
      </c>
      <c r="O139" s="14">
        <v>4.0239968326449054</v>
      </c>
      <c r="P139" s="14">
        <v>4.3834454520636026</v>
      </c>
      <c r="Q139" s="14">
        <v>4.7203016088210958</v>
      </c>
      <c r="R139" s="14">
        <v>4.9766879828414945</v>
      </c>
      <c r="S139" s="14">
        <v>5.3830984628480865</v>
      </c>
      <c r="T139" s="14">
        <v>7.5595903151757051</v>
      </c>
      <c r="U139" s="14">
        <v>8.3574342493797769</v>
      </c>
      <c r="V139" s="14">
        <v>11.970705187801906</v>
      </c>
      <c r="W139" s="14">
        <v>16.12340290324715</v>
      </c>
      <c r="X139" s="14">
        <v>18.762659468286834</v>
      </c>
      <c r="Y139" s="14">
        <v>21.229045616784052</v>
      </c>
      <c r="Z139" s="14">
        <v>21.553717074578199</v>
      </c>
      <c r="AA139" s="14">
        <v>21.611594394654091</v>
      </c>
      <c r="AB139" s="14">
        <v>21.779641701190233</v>
      </c>
      <c r="AC139" s="14">
        <v>21.843611370747798</v>
      </c>
      <c r="AD139" s="14">
        <v>22.118782489003355</v>
      </c>
      <c r="AE139" s="14">
        <v>22.382276604085707</v>
      </c>
      <c r="AF139" s="14">
        <v>22.69222488396581</v>
      </c>
      <c r="AG139" s="14">
        <v>22.915611031627147</v>
      </c>
      <c r="AH139" s="14">
        <v>23.106504648719564</v>
      </c>
      <c r="AI139" s="14">
        <v>23.961210511419246</v>
      </c>
      <c r="AJ139" s="14">
        <v>24.075188216305545</v>
      </c>
      <c r="AK139" s="14">
        <v>24.280805011312001</v>
      </c>
      <c r="AL139" s="14">
        <v>24.546076061659839</v>
      </c>
      <c r="AM139" s="14">
        <v>24.685184708158037</v>
      </c>
      <c r="AN139" s="1">
        <v>26.728475827107868</v>
      </c>
      <c r="AO139" s="1">
        <v>29.516977105768415</v>
      </c>
      <c r="AP139" s="1">
        <v>32.324479296012264</v>
      </c>
    </row>
    <row r="140" spans="1:42" x14ac:dyDescent="0.2">
      <c r="A140" s="16">
        <v>51125</v>
      </c>
      <c r="B140" s="20" t="s">
        <v>99</v>
      </c>
      <c r="C140" s="16" t="s">
        <v>138</v>
      </c>
      <c r="D140" s="14">
        <v>0</v>
      </c>
      <c r="E140" s="14">
        <v>0</v>
      </c>
      <c r="F140" s="14">
        <v>9684</v>
      </c>
      <c r="G140" s="14">
        <v>10137</v>
      </c>
      <c r="H140" s="14">
        <v>11254</v>
      </c>
      <c r="I140" s="14">
        <v>12287</v>
      </c>
      <c r="J140" s="14">
        <v>12758</v>
      </c>
      <c r="K140" s="14">
        <v>13015</v>
      </c>
      <c r="L140" s="14">
        <v>13898</v>
      </c>
      <c r="M140" s="14">
        <v>16536</v>
      </c>
      <c r="N140" s="14">
        <v>15336</v>
      </c>
      <c r="O140" s="14">
        <v>16075</v>
      </c>
      <c r="P140" s="14">
        <v>16821</v>
      </c>
      <c r="Q140" s="14">
        <v>17277</v>
      </c>
      <c r="R140" s="14">
        <v>16345</v>
      </c>
      <c r="S140" s="14">
        <v>16241</v>
      </c>
      <c r="T140" s="14">
        <v>14042</v>
      </c>
      <c r="U140" s="14">
        <v>12752</v>
      </c>
      <c r="V140" s="14">
        <v>11702</v>
      </c>
      <c r="W140" s="14">
        <v>12204</v>
      </c>
      <c r="X140" s="14">
        <v>12778</v>
      </c>
      <c r="Y140" s="14">
        <v>14445</v>
      </c>
      <c r="Z140" s="14">
        <v>14542</v>
      </c>
      <c r="AA140" s="14">
        <v>14691</v>
      </c>
      <c r="AB140" s="14">
        <v>14827</v>
      </c>
      <c r="AC140" s="14">
        <v>14832</v>
      </c>
      <c r="AD140" s="14">
        <v>14989</v>
      </c>
      <c r="AE140" s="14">
        <v>14994</v>
      </c>
      <c r="AF140" s="14">
        <v>15217</v>
      </c>
      <c r="AG140" s="14">
        <v>15310</v>
      </c>
      <c r="AH140" s="14">
        <v>15385</v>
      </c>
      <c r="AI140" s="14">
        <v>15020</v>
      </c>
      <c r="AJ140" s="14">
        <v>15034</v>
      </c>
      <c r="AK140" s="14">
        <v>14807</v>
      </c>
      <c r="AL140" s="14">
        <v>14789</v>
      </c>
      <c r="AM140" s="14">
        <v>14850</v>
      </c>
      <c r="AN140" s="1">
        <v>15091.263671875</v>
      </c>
      <c r="AO140" s="1">
        <v>15044.279296875</v>
      </c>
      <c r="AP140" s="1">
        <v>14975.509765625</v>
      </c>
    </row>
    <row r="141" spans="1:42" x14ac:dyDescent="0.2">
      <c r="A141" s="16">
        <v>51127</v>
      </c>
      <c r="B141" s="20" t="s">
        <v>99</v>
      </c>
      <c r="C141" s="16" t="s">
        <v>139</v>
      </c>
      <c r="D141" s="14">
        <v>6239</v>
      </c>
      <c r="E141" s="14">
        <v>6363</v>
      </c>
      <c r="F141" s="14">
        <v>6478</v>
      </c>
      <c r="G141" s="14">
        <v>6630</v>
      </c>
      <c r="H141" s="14">
        <v>6458</v>
      </c>
      <c r="I141" s="14">
        <v>6230</v>
      </c>
      <c r="J141" s="14">
        <v>6064</v>
      </c>
      <c r="K141" s="14">
        <v>5884</v>
      </c>
      <c r="L141" s="14">
        <v>4381</v>
      </c>
      <c r="M141" s="14">
        <v>5515</v>
      </c>
      <c r="N141" s="14">
        <v>5511</v>
      </c>
      <c r="O141" s="14">
        <v>4865</v>
      </c>
      <c r="P141" s="14">
        <v>4682</v>
      </c>
      <c r="Q141" s="14">
        <v>4541</v>
      </c>
      <c r="R141" s="14">
        <v>4300</v>
      </c>
      <c r="S141" s="14">
        <v>4092</v>
      </c>
      <c r="T141" s="14">
        <v>3995</v>
      </c>
      <c r="U141" s="14">
        <v>4504</v>
      </c>
      <c r="V141" s="14">
        <v>5300</v>
      </c>
      <c r="W141" s="14">
        <v>8781</v>
      </c>
      <c r="X141" s="14">
        <v>10445</v>
      </c>
      <c r="Y141" s="14">
        <v>13462</v>
      </c>
      <c r="Z141" s="14">
        <v>13879</v>
      </c>
      <c r="AA141" s="14">
        <v>14194</v>
      </c>
      <c r="AB141" s="14">
        <v>14766</v>
      </c>
      <c r="AC141" s="14">
        <v>15312</v>
      </c>
      <c r="AD141" s="14">
        <v>15941</v>
      </c>
      <c r="AE141" s="14">
        <v>16665</v>
      </c>
      <c r="AF141" s="14">
        <v>17249</v>
      </c>
      <c r="AG141" s="14">
        <v>17741</v>
      </c>
      <c r="AH141" s="14">
        <v>18079</v>
      </c>
      <c r="AI141" s="14">
        <v>18429</v>
      </c>
      <c r="AJ141" s="14">
        <v>18754</v>
      </c>
      <c r="AK141" s="14">
        <v>19132</v>
      </c>
      <c r="AL141" s="14">
        <v>19482</v>
      </c>
      <c r="AM141" s="14">
        <v>20021</v>
      </c>
      <c r="AN141" s="1">
        <v>21031.3671875</v>
      </c>
      <c r="AO141" s="1">
        <v>23112.1328125</v>
      </c>
      <c r="AP141" s="1">
        <v>25035.669921875</v>
      </c>
    </row>
    <row r="142" spans="1:42" x14ac:dyDescent="0.2">
      <c r="A142" s="16">
        <v>51131</v>
      </c>
      <c r="B142" s="20" t="s">
        <v>99</v>
      </c>
      <c r="C142" s="16" t="s">
        <v>140</v>
      </c>
      <c r="D142" s="14">
        <v>4773.75218045784</v>
      </c>
      <c r="E142" s="14">
        <v>4686.4401214162244</v>
      </c>
      <c r="F142" s="14">
        <v>5179.1295974367677</v>
      </c>
      <c r="G142" s="14">
        <v>5339.2017056797295</v>
      </c>
      <c r="H142" s="14">
        <v>5987.8055728460149</v>
      </c>
      <c r="I142" s="14">
        <v>5346.1312341750954</v>
      </c>
      <c r="J142" s="14">
        <v>5195.7604658256469</v>
      </c>
      <c r="K142" s="14">
        <v>5427.2067175708817</v>
      </c>
      <c r="L142" s="14">
        <v>5575.4986273717204</v>
      </c>
      <c r="M142" s="14">
        <v>6341.9044789592326</v>
      </c>
      <c r="N142" s="14">
        <v>7146.4227372712585</v>
      </c>
      <c r="O142" s="14">
        <v>9541.9607381193873</v>
      </c>
      <c r="P142" s="14">
        <v>11552.909907474685</v>
      </c>
      <c r="Q142" s="14">
        <v>12370.594269927908</v>
      </c>
      <c r="R142" s="14">
        <v>12864.669651647524</v>
      </c>
      <c r="S142" s="14">
        <v>12193.891293296067</v>
      </c>
      <c r="T142" s="14">
        <v>11988.084296983689</v>
      </c>
      <c r="U142" s="14">
        <v>11756.638045238455</v>
      </c>
      <c r="V142" s="14">
        <v>10007.625053008001</v>
      </c>
      <c r="W142" s="14">
        <v>10134.435424473204</v>
      </c>
      <c r="X142" s="14">
        <v>9050.6571677979173</v>
      </c>
      <c r="Y142" s="14">
        <v>9072.8316589830883</v>
      </c>
      <c r="Z142" s="14">
        <v>9004.2293268789617</v>
      </c>
      <c r="AA142" s="14">
        <v>8986.9055056405468</v>
      </c>
      <c r="AB142" s="14">
        <v>9048.5783092493057</v>
      </c>
      <c r="AC142" s="14">
        <v>9151.1353309807273</v>
      </c>
      <c r="AD142" s="14">
        <v>9230.8249086774395</v>
      </c>
      <c r="AE142" s="14">
        <v>9315.3651563209096</v>
      </c>
      <c r="AF142" s="14">
        <v>9319.5228734181292</v>
      </c>
      <c r="AG142" s="14">
        <v>9325.7594490639585</v>
      </c>
      <c r="AH142" s="14">
        <v>9307.0497221264686</v>
      </c>
      <c r="AI142" s="14">
        <v>8584.9928529093013</v>
      </c>
      <c r="AJ142" s="14">
        <v>8614.7898254393767</v>
      </c>
      <c r="AK142" s="14">
        <v>8479.6640197797333</v>
      </c>
      <c r="AL142" s="14">
        <v>8372.2563281015555</v>
      </c>
      <c r="AM142" s="14">
        <v>8399.2814892334845</v>
      </c>
      <c r="AN142" s="1">
        <v>8407.6733918576101</v>
      </c>
      <c r="AO142" s="1">
        <v>8312.4945585231599</v>
      </c>
      <c r="AP142" s="1">
        <v>8243.2155146519071</v>
      </c>
    </row>
    <row r="143" spans="1:42" x14ac:dyDescent="0.2">
      <c r="A143" s="16">
        <v>51133</v>
      </c>
      <c r="B143" s="20" t="s">
        <v>99</v>
      </c>
      <c r="C143" s="16" t="s">
        <v>88</v>
      </c>
      <c r="D143" s="14">
        <v>9163</v>
      </c>
      <c r="E143" s="14">
        <v>7803</v>
      </c>
      <c r="F143" s="14">
        <v>8308</v>
      </c>
      <c r="G143" s="14">
        <v>8016</v>
      </c>
      <c r="H143" s="14">
        <v>7953</v>
      </c>
      <c r="I143" s="14">
        <v>7924</v>
      </c>
      <c r="J143" s="14">
        <v>7346</v>
      </c>
      <c r="K143" s="14">
        <v>7531</v>
      </c>
      <c r="L143" s="14">
        <v>6863</v>
      </c>
      <c r="M143" s="14">
        <v>7929</v>
      </c>
      <c r="N143" s="14">
        <v>7885</v>
      </c>
      <c r="O143" s="14">
        <v>9846</v>
      </c>
      <c r="P143" s="14">
        <v>10777</v>
      </c>
      <c r="Q143" s="14">
        <v>11518</v>
      </c>
      <c r="R143" s="14">
        <v>11081</v>
      </c>
      <c r="S143" s="14">
        <v>10463</v>
      </c>
      <c r="T143" s="14">
        <v>10012</v>
      </c>
      <c r="U143" s="14">
        <v>10185</v>
      </c>
      <c r="V143" s="14">
        <v>9239</v>
      </c>
      <c r="W143" s="14">
        <v>9828</v>
      </c>
      <c r="X143" s="14">
        <v>10524</v>
      </c>
      <c r="Y143" s="14">
        <v>12259</v>
      </c>
      <c r="Z143" s="14">
        <v>12305</v>
      </c>
      <c r="AA143" s="14">
        <v>12577</v>
      </c>
      <c r="AB143" s="14">
        <v>12730</v>
      </c>
      <c r="AC143" s="14">
        <v>12729</v>
      </c>
      <c r="AD143" s="14">
        <v>12799</v>
      </c>
      <c r="AE143" s="14">
        <v>12785</v>
      </c>
      <c r="AF143" s="14">
        <v>12891</v>
      </c>
      <c r="AG143" s="14">
        <v>12991</v>
      </c>
      <c r="AH143" s="14">
        <v>12935</v>
      </c>
      <c r="AI143" s="14">
        <v>12330</v>
      </c>
      <c r="AJ143" s="14">
        <v>12416</v>
      </c>
      <c r="AK143" s="14">
        <v>12354</v>
      </c>
      <c r="AL143" s="14">
        <v>12231</v>
      </c>
      <c r="AM143" s="14">
        <v>12251</v>
      </c>
      <c r="AN143" s="1">
        <v>12635.884765625</v>
      </c>
      <c r="AO143" s="1">
        <v>12968.0966796875</v>
      </c>
      <c r="AP143" s="1">
        <v>13280.5654296875</v>
      </c>
    </row>
    <row r="144" spans="1:42" x14ac:dyDescent="0.2">
      <c r="A144" s="16">
        <v>51135</v>
      </c>
      <c r="B144" s="20" t="s">
        <v>99</v>
      </c>
      <c r="C144" s="16" t="s">
        <v>141</v>
      </c>
      <c r="D144" s="14">
        <v>0</v>
      </c>
      <c r="E144" s="14">
        <v>5286.6874624904558</v>
      </c>
      <c r="F144" s="14">
        <v>5217.5179530886553</v>
      </c>
      <c r="G144" s="14">
        <v>5431.2123723787709</v>
      </c>
      <c r="H144" s="14">
        <v>5696.6433352864924</v>
      </c>
      <c r="I144" s="14">
        <v>5465.5159502121842</v>
      </c>
      <c r="J144" s="14">
        <v>4744.5784619755323</v>
      </c>
      <c r="K144" s="14">
        <v>4968.9576022301526</v>
      </c>
      <c r="L144" s="14">
        <v>5224.828551643317</v>
      </c>
      <c r="M144" s="14">
        <v>6273.618267369804</v>
      </c>
      <c r="N144" s="14">
        <v>6513.1809584687226</v>
      </c>
      <c r="O144" s="14">
        <v>6954.0662866883285</v>
      </c>
      <c r="P144" s="14">
        <v>7570.405980219819</v>
      </c>
      <c r="Q144" s="14">
        <v>7963.4912409666358</v>
      </c>
      <c r="R144" s="14">
        <v>8359.9506241232975</v>
      </c>
      <c r="S144" s="14">
        <v>8747.9747012553489</v>
      </c>
      <c r="T144" s="14">
        <v>8704.6734636623514</v>
      </c>
      <c r="U144" s="14">
        <v>8514.5979012411444</v>
      </c>
      <c r="V144" s="14">
        <v>8019.1642607290605</v>
      </c>
      <c r="W144" s="14">
        <v>8247.4798771285004</v>
      </c>
      <c r="X144" s="14">
        <v>8431.3695484649943</v>
      </c>
      <c r="Y144" s="14">
        <v>8843.0124824659524</v>
      </c>
      <c r="Z144" s="14">
        <v>8919.4925904224147</v>
      </c>
      <c r="AA144" s="14">
        <v>8868.3184005397816</v>
      </c>
      <c r="AB144" s="14">
        <v>8831.765407766472</v>
      </c>
      <c r="AC144" s="14">
        <v>8790.1512313783969</v>
      </c>
      <c r="AD144" s="14">
        <v>8881.8148901791574</v>
      </c>
      <c r="AE144" s="14">
        <v>8832.3277615014467</v>
      </c>
      <c r="AF144" s="14">
        <v>8872.2548766845994</v>
      </c>
      <c r="AG144" s="14">
        <v>8906.5584545180136</v>
      </c>
      <c r="AH144" s="14">
        <v>8935.2384950016858</v>
      </c>
      <c r="AI144" s="14">
        <v>8914.9937605426221</v>
      </c>
      <c r="AJ144" s="14">
        <v>8935.2384950016858</v>
      </c>
      <c r="AK144" s="14">
        <v>8871.6925229496264</v>
      </c>
      <c r="AL144" s="14">
        <v>8829.5159928265766</v>
      </c>
      <c r="AM144" s="14">
        <v>8760.90883715975</v>
      </c>
      <c r="AN144" s="1">
        <v>9017.0906188131448</v>
      </c>
      <c r="AO144" s="1">
        <v>9117.0737080153904</v>
      </c>
      <c r="AP144" s="1">
        <v>9208.1832506847149</v>
      </c>
    </row>
    <row r="145" spans="1:42" x14ac:dyDescent="0.2">
      <c r="A145" s="16">
        <v>51137</v>
      </c>
      <c r="B145" s="20" t="s">
        <v>99</v>
      </c>
      <c r="C145" s="16" t="s">
        <v>142</v>
      </c>
      <c r="D145" s="14">
        <v>9921</v>
      </c>
      <c r="E145" s="14">
        <v>11449</v>
      </c>
      <c r="F145" s="14">
        <v>12323</v>
      </c>
      <c r="G145" s="14">
        <v>12913</v>
      </c>
      <c r="H145" s="14">
        <v>14637</v>
      </c>
      <c r="I145" s="14">
        <v>9125</v>
      </c>
      <c r="J145" s="14">
        <v>10067</v>
      </c>
      <c r="K145" s="14">
        <v>10851</v>
      </c>
      <c r="L145" s="14">
        <v>10396</v>
      </c>
      <c r="M145" s="14">
        <v>13052</v>
      </c>
      <c r="N145" s="14">
        <v>12814</v>
      </c>
      <c r="O145" s="14">
        <v>12571</v>
      </c>
      <c r="P145" s="14">
        <v>13486</v>
      </c>
      <c r="Q145" s="14">
        <v>13320</v>
      </c>
      <c r="R145" s="14">
        <v>12070</v>
      </c>
      <c r="S145" s="14">
        <v>12649</v>
      </c>
      <c r="T145" s="14">
        <v>12755</v>
      </c>
      <c r="U145" s="14">
        <v>12900</v>
      </c>
      <c r="V145" s="14">
        <v>13792</v>
      </c>
      <c r="W145" s="14">
        <v>18063</v>
      </c>
      <c r="X145" s="14">
        <v>21421</v>
      </c>
      <c r="Y145" s="14">
        <v>25881</v>
      </c>
      <c r="Z145" s="14">
        <v>26450</v>
      </c>
      <c r="AA145" s="14">
        <v>27160</v>
      </c>
      <c r="AB145" s="14">
        <v>27989</v>
      </c>
      <c r="AC145" s="14">
        <v>28695</v>
      </c>
      <c r="AD145" s="14">
        <v>30031</v>
      </c>
      <c r="AE145" s="14">
        <v>31484</v>
      </c>
      <c r="AF145" s="14">
        <v>32354</v>
      </c>
      <c r="AG145" s="14">
        <v>33189</v>
      </c>
      <c r="AH145" s="14">
        <v>33465</v>
      </c>
      <c r="AI145" s="14">
        <v>33481</v>
      </c>
      <c r="AJ145" s="14">
        <v>33872</v>
      </c>
      <c r="AK145" s="14">
        <v>34187</v>
      </c>
      <c r="AL145" s="14">
        <v>34623</v>
      </c>
      <c r="AM145" s="14">
        <v>35026</v>
      </c>
      <c r="AN145" s="1">
        <v>37648.26953125</v>
      </c>
      <c r="AO145" s="1">
        <v>41206.703125</v>
      </c>
      <c r="AP145" s="1">
        <v>44662.1328125</v>
      </c>
    </row>
    <row r="146" spans="1:42" x14ac:dyDescent="0.2">
      <c r="A146" s="16">
        <v>51139</v>
      </c>
      <c r="B146" s="20" t="s">
        <v>99</v>
      </c>
      <c r="C146" s="16" t="s">
        <v>143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6194</v>
      </c>
      <c r="J146" s="14">
        <v>7600</v>
      </c>
      <c r="K146" s="14">
        <v>8109</v>
      </c>
      <c r="L146" s="14">
        <v>8462</v>
      </c>
      <c r="M146" s="14">
        <v>9965</v>
      </c>
      <c r="N146" s="14">
        <v>13092</v>
      </c>
      <c r="O146" s="14">
        <v>13794</v>
      </c>
      <c r="P146" s="14">
        <v>14147</v>
      </c>
      <c r="Q146" s="14">
        <v>14770</v>
      </c>
      <c r="R146" s="14">
        <v>14852</v>
      </c>
      <c r="S146" s="14">
        <v>14863</v>
      </c>
      <c r="T146" s="14">
        <v>15152</v>
      </c>
      <c r="U146" s="14">
        <v>15572</v>
      </c>
      <c r="V146" s="14">
        <v>16581</v>
      </c>
      <c r="W146" s="14">
        <v>19401</v>
      </c>
      <c r="X146" s="14">
        <v>21690</v>
      </c>
      <c r="Y146" s="14">
        <v>23177</v>
      </c>
      <c r="Z146" s="14">
        <v>23176</v>
      </c>
      <c r="AA146" s="14">
        <v>23266</v>
      </c>
      <c r="AB146" s="14">
        <v>23517</v>
      </c>
      <c r="AC146" s="14">
        <v>23498</v>
      </c>
      <c r="AD146" s="14">
        <v>23665</v>
      </c>
      <c r="AE146" s="14">
        <v>23985</v>
      </c>
      <c r="AF146" s="14">
        <v>24163</v>
      </c>
      <c r="AG146" s="14">
        <v>24153</v>
      </c>
      <c r="AH146" s="14">
        <v>24024</v>
      </c>
      <c r="AI146" s="14">
        <v>24042</v>
      </c>
      <c r="AJ146" s="14">
        <v>23990</v>
      </c>
      <c r="AK146" s="14">
        <v>23872</v>
      </c>
      <c r="AL146" s="14">
        <v>23769</v>
      </c>
      <c r="AM146" s="14">
        <v>23848</v>
      </c>
      <c r="AN146" s="1">
        <v>24994.82421875</v>
      </c>
      <c r="AO146" s="1">
        <v>25894.802734375</v>
      </c>
      <c r="AP146" s="1">
        <v>26716.150390625</v>
      </c>
    </row>
    <row r="147" spans="1:42" x14ac:dyDescent="0.2">
      <c r="A147" s="16">
        <v>51145</v>
      </c>
      <c r="B147" s="20" t="s">
        <v>99</v>
      </c>
      <c r="C147" s="16" t="s">
        <v>144</v>
      </c>
      <c r="D147" s="14">
        <v>6822</v>
      </c>
      <c r="E147" s="14">
        <v>7769</v>
      </c>
      <c r="F147" s="14">
        <v>8073</v>
      </c>
      <c r="G147" s="14">
        <v>8292</v>
      </c>
      <c r="H147" s="14">
        <v>8517</v>
      </c>
      <c r="I147" s="14">
        <v>7924</v>
      </c>
      <c r="J147" s="14">
        <v>8178</v>
      </c>
      <c r="K147" s="14">
        <v>8392</v>
      </c>
      <c r="L147" s="14">
        <v>7667</v>
      </c>
      <c r="M147" s="14">
        <v>7817</v>
      </c>
      <c r="N147" s="14">
        <v>6791</v>
      </c>
      <c r="O147" s="14">
        <v>6824</v>
      </c>
      <c r="P147" s="14">
        <v>6099</v>
      </c>
      <c r="Q147" s="14">
        <v>6552</v>
      </c>
      <c r="R147" s="14">
        <v>6143</v>
      </c>
      <c r="S147" s="14">
        <v>5671</v>
      </c>
      <c r="T147" s="14">
        <v>5556</v>
      </c>
      <c r="U147" s="14">
        <v>6747</v>
      </c>
      <c r="V147" s="14">
        <v>7696</v>
      </c>
      <c r="W147" s="14">
        <v>13062</v>
      </c>
      <c r="X147" s="14">
        <v>15328</v>
      </c>
      <c r="Y147" s="14">
        <v>22377</v>
      </c>
      <c r="Z147" s="14">
        <v>23069</v>
      </c>
      <c r="AA147" s="14">
        <v>24071</v>
      </c>
      <c r="AB147" s="14">
        <v>24841</v>
      </c>
      <c r="AC147" s="14">
        <v>25508</v>
      </c>
      <c r="AD147" s="14">
        <v>26298</v>
      </c>
      <c r="AE147" s="14">
        <v>27313</v>
      </c>
      <c r="AF147" s="14">
        <v>27533</v>
      </c>
      <c r="AG147" s="14">
        <v>27699</v>
      </c>
      <c r="AH147" s="14">
        <v>27952</v>
      </c>
      <c r="AI147" s="14">
        <v>28046</v>
      </c>
      <c r="AJ147" s="14">
        <v>28078</v>
      </c>
      <c r="AK147" s="14">
        <v>28116</v>
      </c>
      <c r="AL147" s="14">
        <v>28241</v>
      </c>
      <c r="AM147" s="14">
        <v>28449</v>
      </c>
      <c r="AN147" s="1">
        <v>32018.611328125</v>
      </c>
      <c r="AO147" s="1">
        <v>35701.7421875</v>
      </c>
      <c r="AP147" s="1">
        <v>39342.59375</v>
      </c>
    </row>
    <row r="148" spans="1:42" x14ac:dyDescent="0.2">
      <c r="A148" s="16">
        <v>51147</v>
      </c>
      <c r="B148" s="20" t="s">
        <v>99</v>
      </c>
      <c r="C148" s="16" t="s">
        <v>145</v>
      </c>
      <c r="D148" s="14">
        <v>7936.1825278559982</v>
      </c>
      <c r="E148" s="14">
        <v>10740.300354365118</v>
      </c>
      <c r="F148" s="14">
        <v>12158.035677551245</v>
      </c>
      <c r="G148" s="14">
        <v>12322.637981832702</v>
      </c>
      <c r="H148" s="14">
        <v>13821.694681538836</v>
      </c>
      <c r="I148" s="14">
        <v>13784.463207951363</v>
      </c>
      <c r="J148" s="14">
        <v>11617.19953491217</v>
      </c>
      <c r="K148" s="14">
        <v>11604.462451842772</v>
      </c>
      <c r="L148" s="14">
        <v>11761.226551158445</v>
      </c>
      <c r="M148" s="14">
        <v>14371.348804764417</v>
      </c>
      <c r="N148" s="14">
        <v>14396.822970903215</v>
      </c>
      <c r="O148" s="14">
        <v>14740.724213776975</v>
      </c>
      <c r="P148" s="14">
        <v>13977.479005233787</v>
      </c>
      <c r="Q148" s="14">
        <v>14468.346591215992</v>
      </c>
      <c r="R148" s="14">
        <v>14226.342012897419</v>
      </c>
      <c r="S148" s="14">
        <v>14620.21181242805</v>
      </c>
      <c r="T148" s="14">
        <v>15086.585007892181</v>
      </c>
      <c r="U148" s="14">
        <v>13835.411540228957</v>
      </c>
      <c r="V148" s="14">
        <v>14088.193650375482</v>
      </c>
      <c r="W148" s="14">
        <v>16123.187614617074</v>
      </c>
      <c r="X148" s="14">
        <v>16969.713750921714</v>
      </c>
      <c r="Y148" s="14">
        <v>19321.175240656827</v>
      </c>
      <c r="Z148" s="14">
        <v>19238.874088516095</v>
      </c>
      <c r="AA148" s="14">
        <v>19666.056259151308</v>
      </c>
      <c r="AB148" s="14">
        <v>19493.615749904067</v>
      </c>
      <c r="AC148" s="14">
        <v>19821.84058284626</v>
      </c>
      <c r="AD148" s="14">
        <v>20398.928423452086</v>
      </c>
      <c r="AE148" s="14">
        <v>20672.285821633792</v>
      </c>
      <c r="AF148" s="14">
        <v>21142.578119580812</v>
      </c>
      <c r="AG148" s="14">
        <v>21723.585062669532</v>
      </c>
      <c r="AH148" s="14">
        <v>21909.742430606893</v>
      </c>
      <c r="AI148" s="14">
        <v>22895.396705054194</v>
      </c>
      <c r="AJ148" s="14">
        <v>22753.329240049363</v>
      </c>
      <c r="AK148" s="14">
        <v>22741.571932600687</v>
      </c>
      <c r="AL148" s="14">
        <v>22358.479664898012</v>
      </c>
      <c r="AM148" s="14">
        <v>22607.342672561641</v>
      </c>
      <c r="AN148" s="1">
        <v>24362.050005178877</v>
      </c>
      <c r="AO148" s="1">
        <v>25294.354348903256</v>
      </c>
      <c r="AP148" s="1">
        <v>26054.248801368543</v>
      </c>
    </row>
    <row r="149" spans="1:42" x14ac:dyDescent="0.2">
      <c r="A149" s="16">
        <v>51149</v>
      </c>
      <c r="B149" s="20" t="s">
        <v>99</v>
      </c>
      <c r="C149" s="16" t="s">
        <v>146</v>
      </c>
      <c r="D149" s="14">
        <v>4749.780062442449</v>
      </c>
      <c r="E149" s="14">
        <v>4315.0760997963025</v>
      </c>
      <c r="F149" s="14">
        <v>4678.297993718551</v>
      </c>
      <c r="G149" s="14">
        <v>4666.6748931130387</v>
      </c>
      <c r="H149" s="14">
        <v>4862.5241383159146</v>
      </c>
      <c r="I149" s="14">
        <v>4169.7873422274033</v>
      </c>
      <c r="J149" s="14">
        <v>4414.4536099734296</v>
      </c>
      <c r="K149" s="14">
        <v>4888.0949596480405</v>
      </c>
      <c r="L149" s="14">
        <v>4544.6323367551631</v>
      </c>
      <c r="M149" s="14">
        <v>5842.9326743908459</v>
      </c>
      <c r="N149" s="14">
        <v>4574.8523983294945</v>
      </c>
      <c r="O149" s="14">
        <v>4505.1137946964227</v>
      </c>
      <c r="P149" s="14">
        <v>4560.9046776028799</v>
      </c>
      <c r="Q149" s="14">
        <v>7505.6172160093265</v>
      </c>
      <c r="R149" s="14">
        <v>5992.2895171716737</v>
      </c>
      <c r="S149" s="14">
        <v>7105.2014001494408</v>
      </c>
      <c r="T149" s="14">
        <v>11436.549840793461</v>
      </c>
      <c r="U149" s="14">
        <v>11780.012463686338</v>
      </c>
      <c r="V149" s="14">
        <v>16906.96214077765</v>
      </c>
      <c r="W149" s="14">
        <v>14954.86239408192</v>
      </c>
      <c r="X149" s="14">
        <v>15920.160899369686</v>
      </c>
      <c r="Y149" s="14">
        <v>19205.430285517632</v>
      </c>
      <c r="Z149" s="14">
        <v>19779.030300399645</v>
      </c>
      <c r="AA149" s="14">
        <v>20306.137912859613</v>
      </c>
      <c r="AB149" s="14">
        <v>20447.939740246857</v>
      </c>
      <c r="AC149" s="14">
        <v>20806.5123939269</v>
      </c>
      <c r="AD149" s="14">
        <v>20754.789596232371</v>
      </c>
      <c r="AE149" s="14">
        <v>20605.432753451543</v>
      </c>
      <c r="AF149" s="14">
        <v>20529.301444485442</v>
      </c>
      <c r="AG149" s="14">
        <v>20839.63823065261</v>
      </c>
      <c r="AH149" s="14">
        <v>21208.671674877613</v>
      </c>
      <c r="AI149" s="14">
        <v>20761.76345659568</v>
      </c>
      <c r="AJ149" s="14">
        <v>21309.792650145566</v>
      </c>
      <c r="AK149" s="14">
        <v>21523.657701286986</v>
      </c>
      <c r="AL149" s="14">
        <v>21678.826094370572</v>
      </c>
      <c r="AM149" s="14">
        <v>21696.26074527884</v>
      </c>
      <c r="AN149" s="1">
        <v>21939.026908492284</v>
      </c>
      <c r="AO149" s="1">
        <v>22925.081274880868</v>
      </c>
      <c r="AP149" s="1">
        <v>23768.514294484045</v>
      </c>
    </row>
    <row r="150" spans="1:42" x14ac:dyDescent="0.2">
      <c r="A150" s="16">
        <v>51153</v>
      </c>
      <c r="B150" s="20" t="s">
        <v>99</v>
      </c>
      <c r="C150" s="16" t="s">
        <v>147</v>
      </c>
      <c r="D150" s="14">
        <v>11615</v>
      </c>
      <c r="E150" s="14">
        <v>12733</v>
      </c>
      <c r="F150" s="14">
        <v>11311</v>
      </c>
      <c r="G150" s="14">
        <v>9419</v>
      </c>
      <c r="H150" s="14">
        <v>9330</v>
      </c>
      <c r="I150" s="14">
        <v>8144</v>
      </c>
      <c r="J150" s="14">
        <v>8129</v>
      </c>
      <c r="K150" s="14">
        <v>8565</v>
      </c>
      <c r="L150" s="14">
        <v>7504</v>
      </c>
      <c r="M150" s="14">
        <v>9180</v>
      </c>
      <c r="N150" s="14">
        <v>9805</v>
      </c>
      <c r="O150" s="14">
        <v>11112</v>
      </c>
      <c r="P150" s="14">
        <v>12026</v>
      </c>
      <c r="Q150" s="14">
        <v>13660</v>
      </c>
      <c r="R150" s="14">
        <v>13951</v>
      </c>
      <c r="S150" s="14">
        <v>17738</v>
      </c>
      <c r="T150" s="14">
        <v>22612</v>
      </c>
      <c r="U150" s="14">
        <v>50164</v>
      </c>
      <c r="V150" s="14">
        <v>111102</v>
      </c>
      <c r="W150" s="14">
        <v>144703</v>
      </c>
      <c r="X150" s="14">
        <v>215686</v>
      </c>
      <c r="Y150" s="14">
        <v>280813</v>
      </c>
      <c r="Z150" s="14">
        <v>297642</v>
      </c>
      <c r="AA150" s="14">
        <v>309425</v>
      </c>
      <c r="AB150" s="14">
        <v>319757</v>
      </c>
      <c r="AC150" s="14">
        <v>332275</v>
      </c>
      <c r="AD150" s="14">
        <v>344067</v>
      </c>
      <c r="AE150" s="14">
        <v>351106</v>
      </c>
      <c r="AF150" s="14">
        <v>358711</v>
      </c>
      <c r="AG150" s="14">
        <v>364317</v>
      </c>
      <c r="AH150" s="14">
        <v>376823</v>
      </c>
      <c r="AI150" s="14">
        <v>402002</v>
      </c>
      <c r="AJ150" s="14">
        <v>420004</v>
      </c>
      <c r="AK150" s="14">
        <v>431226</v>
      </c>
      <c r="AL150" s="14">
        <v>440166</v>
      </c>
      <c r="AM150" s="14">
        <v>446094</v>
      </c>
      <c r="AN150" s="1">
        <v>494068</v>
      </c>
      <c r="AO150" s="1">
        <v>561137</v>
      </c>
      <c r="AP150" s="1">
        <v>609491</v>
      </c>
    </row>
    <row r="151" spans="1:42" x14ac:dyDescent="0.2">
      <c r="A151" s="16">
        <v>51157</v>
      </c>
      <c r="B151" s="20" t="s">
        <v>99</v>
      </c>
      <c r="C151" s="16" t="s">
        <v>148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9257</v>
      </c>
      <c r="J151" s="14">
        <v>9782</v>
      </c>
      <c r="K151" s="14">
        <v>8850</v>
      </c>
      <c r="L151" s="14">
        <v>8261</v>
      </c>
      <c r="M151" s="14">
        <v>9291</v>
      </c>
      <c r="N151" s="14">
        <v>8678</v>
      </c>
      <c r="O151" s="14">
        <v>8843</v>
      </c>
      <c r="P151" s="14">
        <v>8044</v>
      </c>
      <c r="Q151" s="14">
        <v>8070</v>
      </c>
      <c r="R151" s="14">
        <v>7717</v>
      </c>
      <c r="S151" s="14">
        <v>7208</v>
      </c>
      <c r="T151" s="14">
        <v>6112</v>
      </c>
      <c r="U151" s="14">
        <v>5368</v>
      </c>
      <c r="V151" s="14">
        <v>5199</v>
      </c>
      <c r="W151" s="14">
        <v>6093</v>
      </c>
      <c r="X151" s="14">
        <v>6622</v>
      </c>
      <c r="Y151" s="14">
        <v>6983</v>
      </c>
      <c r="Z151" s="14">
        <v>7104</v>
      </c>
      <c r="AA151" s="14">
        <v>7098</v>
      </c>
      <c r="AB151" s="14">
        <v>7061</v>
      </c>
      <c r="AC151" s="14">
        <v>7106</v>
      </c>
      <c r="AD151" s="14">
        <v>7157</v>
      </c>
      <c r="AE151" s="14">
        <v>7080</v>
      </c>
      <c r="AF151" s="14">
        <v>7098</v>
      </c>
      <c r="AG151" s="14">
        <v>7076</v>
      </c>
      <c r="AH151" s="14">
        <v>6957</v>
      </c>
      <c r="AI151" s="14">
        <v>7373</v>
      </c>
      <c r="AJ151" s="14">
        <v>7485</v>
      </c>
      <c r="AK151" s="14">
        <v>7430</v>
      </c>
      <c r="AL151" s="14">
        <v>7453</v>
      </c>
      <c r="AM151" s="14">
        <v>7361</v>
      </c>
      <c r="AN151" s="1">
        <v>7648.93115234375</v>
      </c>
      <c r="AO151" s="1">
        <v>7881.55224609375</v>
      </c>
      <c r="AP151" s="1">
        <v>8088.71435546875</v>
      </c>
    </row>
    <row r="152" spans="1:42" x14ac:dyDescent="0.2">
      <c r="A152" s="16">
        <v>51159</v>
      </c>
      <c r="B152" s="20" t="s">
        <v>99</v>
      </c>
      <c r="C152" s="16" t="s">
        <v>149</v>
      </c>
      <c r="D152" s="14">
        <v>6985</v>
      </c>
      <c r="E152" s="14">
        <v>13744</v>
      </c>
      <c r="F152" s="14">
        <v>6214</v>
      </c>
      <c r="G152" s="14">
        <v>5706</v>
      </c>
      <c r="H152" s="14">
        <v>6055</v>
      </c>
      <c r="I152" s="14">
        <v>5965</v>
      </c>
      <c r="J152" s="14">
        <v>6448</v>
      </c>
      <c r="K152" s="14">
        <v>6856</v>
      </c>
      <c r="L152" s="14">
        <v>6503</v>
      </c>
      <c r="M152" s="14">
        <v>7195</v>
      </c>
      <c r="N152" s="14">
        <v>7146</v>
      </c>
      <c r="O152" s="14">
        <v>7088</v>
      </c>
      <c r="P152" s="14">
        <v>7415</v>
      </c>
      <c r="Q152" s="14">
        <v>7434</v>
      </c>
      <c r="R152" s="14">
        <v>6878</v>
      </c>
      <c r="S152" s="14">
        <v>6634</v>
      </c>
      <c r="T152" s="14">
        <v>6189</v>
      </c>
      <c r="U152" s="14">
        <v>6375</v>
      </c>
      <c r="V152" s="14">
        <v>5841</v>
      </c>
      <c r="W152" s="14">
        <v>6952</v>
      </c>
      <c r="X152" s="14">
        <v>7273</v>
      </c>
      <c r="Y152" s="14">
        <v>8809</v>
      </c>
      <c r="Z152" s="14">
        <v>8874</v>
      </c>
      <c r="AA152" s="14">
        <v>8921</v>
      </c>
      <c r="AB152" s="14">
        <v>8989</v>
      </c>
      <c r="AC152" s="14">
        <v>9051</v>
      </c>
      <c r="AD152" s="14">
        <v>9028</v>
      </c>
      <c r="AE152" s="14">
        <v>9105</v>
      </c>
      <c r="AF152" s="14">
        <v>9174</v>
      </c>
      <c r="AG152" s="14">
        <v>9108</v>
      </c>
      <c r="AH152" s="14">
        <v>8955</v>
      </c>
      <c r="AI152" s="14">
        <v>9254</v>
      </c>
      <c r="AJ152" s="14">
        <v>9189</v>
      </c>
      <c r="AK152" s="14">
        <v>9052</v>
      </c>
      <c r="AL152" s="14">
        <v>8951</v>
      </c>
      <c r="AM152" s="14">
        <v>8902</v>
      </c>
      <c r="AN152" s="1">
        <v>9727.43359375</v>
      </c>
      <c r="AO152" s="1">
        <v>10174.853515625</v>
      </c>
      <c r="AP152" s="1">
        <v>10586.744140625</v>
      </c>
    </row>
    <row r="153" spans="1:42" x14ac:dyDescent="0.2">
      <c r="A153" s="16">
        <v>51161</v>
      </c>
      <c r="B153" s="20" t="s">
        <v>99</v>
      </c>
      <c r="C153" s="16" t="s">
        <v>150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46.264178793996827</v>
      </c>
      <c r="J153" s="14">
        <v>71.318684058321708</v>
      </c>
      <c r="K153" s="14">
        <v>67.709421882903527</v>
      </c>
      <c r="L153" s="14">
        <v>78.663406387319569</v>
      </c>
      <c r="M153" s="14">
        <v>110.25496692040888</v>
      </c>
      <c r="N153" s="14">
        <v>253.24568937590442</v>
      </c>
      <c r="O153" s="14">
        <v>133.23982534288558</v>
      </c>
      <c r="P153" s="14">
        <v>165.09219503084191</v>
      </c>
      <c r="Q153" s="14">
        <v>188.41358139508256</v>
      </c>
      <c r="R153" s="14">
        <v>296.89336342268666</v>
      </c>
      <c r="S153" s="14">
        <v>360.90097794618691</v>
      </c>
      <c r="T153" s="14">
        <v>349.02995480046417</v>
      </c>
      <c r="U153" s="14">
        <v>519.03545778105945</v>
      </c>
      <c r="V153" s="14">
        <v>566.53637676103881</v>
      </c>
      <c r="W153" s="14">
        <v>613.70076779925409</v>
      </c>
      <c r="X153" s="14">
        <v>667.43586690041025</v>
      </c>
      <c r="Y153" s="14">
        <v>721.66734471566826</v>
      </c>
      <c r="Z153" s="14">
        <v>722.00387265743223</v>
      </c>
      <c r="AA153" s="14">
        <v>726.03379476005534</v>
      </c>
      <c r="AB153" s="14">
        <v>731.3677626370137</v>
      </c>
      <c r="AC153" s="14">
        <v>737.00460566155959</v>
      </c>
      <c r="AD153" s="14">
        <v>744.50917876289532</v>
      </c>
      <c r="AE153" s="14">
        <v>753.43558241818357</v>
      </c>
      <c r="AF153" s="14">
        <v>757.88616444801164</v>
      </c>
      <c r="AG153" s="14">
        <v>761.67210379285586</v>
      </c>
      <c r="AH153" s="14">
        <v>764.91959843087784</v>
      </c>
      <c r="AI153" s="14">
        <v>777.17762870962918</v>
      </c>
      <c r="AJ153" s="14">
        <v>782.46111739532296</v>
      </c>
      <c r="AK153" s="14">
        <v>782.68827375601359</v>
      </c>
      <c r="AL153" s="14">
        <v>788.26622439075084</v>
      </c>
      <c r="AM153" s="14">
        <v>789.03182545826371</v>
      </c>
      <c r="AN153" s="1">
        <v>827.97218346339571</v>
      </c>
      <c r="AO153" s="1">
        <v>875.49978805750709</v>
      </c>
      <c r="AP153" s="1">
        <v>920.17926203198658</v>
      </c>
    </row>
    <row r="154" spans="1:42" x14ac:dyDescent="0.2">
      <c r="A154" s="16">
        <v>51163</v>
      </c>
      <c r="B154" s="20" t="s">
        <v>99</v>
      </c>
      <c r="C154" s="16" t="s">
        <v>151</v>
      </c>
      <c r="D154" s="14">
        <v>6548</v>
      </c>
      <c r="E154" s="14">
        <v>8945</v>
      </c>
      <c r="F154" s="14">
        <v>10318</v>
      </c>
      <c r="G154" s="14">
        <v>11945</v>
      </c>
      <c r="H154" s="14">
        <v>14244</v>
      </c>
      <c r="I154" s="14">
        <v>14284</v>
      </c>
      <c r="J154" s="14">
        <v>16045</v>
      </c>
      <c r="K154" s="14">
        <v>17248</v>
      </c>
      <c r="L154" s="14">
        <v>16058</v>
      </c>
      <c r="M154" s="14">
        <v>20003</v>
      </c>
      <c r="N154" s="14">
        <v>23062</v>
      </c>
      <c r="O154" s="14">
        <v>21799</v>
      </c>
      <c r="P154" s="14">
        <v>21171</v>
      </c>
      <c r="Q154" s="14">
        <v>20626</v>
      </c>
      <c r="R154" s="14">
        <v>20902</v>
      </c>
      <c r="S154" s="14">
        <v>22384</v>
      </c>
      <c r="T154" s="14">
        <v>23359</v>
      </c>
      <c r="U154" s="14">
        <v>24039</v>
      </c>
      <c r="V154" s="14">
        <v>16637</v>
      </c>
      <c r="W154" s="14">
        <v>17911</v>
      </c>
      <c r="X154" s="14">
        <v>18350</v>
      </c>
      <c r="Y154" s="14">
        <v>20808</v>
      </c>
      <c r="Z154" s="14">
        <v>20741</v>
      </c>
      <c r="AA154" s="14">
        <v>20736</v>
      </c>
      <c r="AB154" s="14">
        <v>20820</v>
      </c>
      <c r="AC154" s="14">
        <v>20935</v>
      </c>
      <c r="AD154" s="14">
        <v>21143</v>
      </c>
      <c r="AE154" s="14">
        <v>21217</v>
      </c>
      <c r="AF154" s="14">
        <v>21406</v>
      </c>
      <c r="AG154" s="14">
        <v>21435</v>
      </c>
      <c r="AH154" s="14">
        <v>21246</v>
      </c>
      <c r="AI154" s="14">
        <v>22307</v>
      </c>
      <c r="AJ154" s="14">
        <v>22504</v>
      </c>
      <c r="AK154" s="14">
        <v>22392</v>
      </c>
      <c r="AL154" s="14">
        <v>22334</v>
      </c>
      <c r="AM154" s="14">
        <v>22327</v>
      </c>
      <c r="AN154" s="1">
        <v>22887.3359375</v>
      </c>
      <c r="AO154" s="1">
        <v>23222.587890625</v>
      </c>
      <c r="AP154" s="1">
        <v>23477.591796875</v>
      </c>
    </row>
    <row r="155" spans="1:42" x14ac:dyDescent="0.2">
      <c r="A155" s="16">
        <v>51165</v>
      </c>
      <c r="B155" s="20" t="s">
        <v>99</v>
      </c>
      <c r="C155" s="16" t="s">
        <v>152</v>
      </c>
      <c r="D155" s="14">
        <v>7449</v>
      </c>
      <c r="E155" s="14">
        <v>10374</v>
      </c>
      <c r="F155" s="14">
        <v>12753</v>
      </c>
      <c r="G155" s="14">
        <v>14784</v>
      </c>
      <c r="H155" s="14">
        <v>20683</v>
      </c>
      <c r="I155" s="14">
        <v>17344</v>
      </c>
      <c r="J155" s="14">
        <v>20294</v>
      </c>
      <c r="K155" s="14">
        <v>23408</v>
      </c>
      <c r="L155" s="14">
        <v>23668</v>
      </c>
      <c r="M155" s="14">
        <v>29567</v>
      </c>
      <c r="N155" s="14">
        <v>31299</v>
      </c>
      <c r="O155" s="14">
        <v>33527</v>
      </c>
      <c r="P155" s="14">
        <v>34903</v>
      </c>
      <c r="Q155" s="14">
        <v>30047</v>
      </c>
      <c r="R155" s="14">
        <v>29709</v>
      </c>
      <c r="S155" s="14">
        <v>31289</v>
      </c>
      <c r="T155" s="14">
        <v>35079</v>
      </c>
      <c r="U155" s="14">
        <v>40485</v>
      </c>
      <c r="V155" s="14">
        <v>47890</v>
      </c>
      <c r="W155" s="14">
        <v>57038</v>
      </c>
      <c r="X155" s="14">
        <v>57482</v>
      </c>
      <c r="Y155" s="14">
        <v>67725</v>
      </c>
      <c r="Z155" s="14">
        <v>68702</v>
      </c>
      <c r="AA155" s="14">
        <v>69212</v>
      </c>
      <c r="AB155" s="14">
        <v>69738</v>
      </c>
      <c r="AC155" s="14">
        <v>70404</v>
      </c>
      <c r="AD155" s="14">
        <v>71888</v>
      </c>
      <c r="AE155" s="14">
        <v>72925</v>
      </c>
      <c r="AF155" s="14">
        <v>74006</v>
      </c>
      <c r="AG155" s="14">
        <v>74607</v>
      </c>
      <c r="AH155" s="14">
        <v>75172</v>
      </c>
      <c r="AI155" s="14">
        <v>76314</v>
      </c>
      <c r="AJ155" s="14">
        <v>77109</v>
      </c>
      <c r="AK155" s="14">
        <v>77375</v>
      </c>
      <c r="AL155" s="14">
        <v>77715</v>
      </c>
      <c r="AM155" s="14">
        <v>78171</v>
      </c>
      <c r="AN155" s="1">
        <v>83431.0234375</v>
      </c>
      <c r="AO155" s="1">
        <v>90341.328125</v>
      </c>
      <c r="AP155" s="1">
        <v>97249.15625</v>
      </c>
    </row>
    <row r="156" spans="1:42" x14ac:dyDescent="0.2">
      <c r="A156" s="16">
        <v>51171</v>
      </c>
      <c r="B156" s="20" t="s">
        <v>99</v>
      </c>
      <c r="C156" s="16" t="s">
        <v>153</v>
      </c>
      <c r="D156" s="14">
        <v>10510</v>
      </c>
      <c r="E156" s="14">
        <v>13823</v>
      </c>
      <c r="F156" s="14">
        <v>13646</v>
      </c>
      <c r="G156" s="14">
        <v>18926</v>
      </c>
      <c r="H156" s="14">
        <v>19750</v>
      </c>
      <c r="I156" s="14">
        <v>11618</v>
      </c>
      <c r="J156" s="14">
        <v>13768</v>
      </c>
      <c r="K156" s="14">
        <v>13896</v>
      </c>
      <c r="L156" s="14">
        <v>14936</v>
      </c>
      <c r="M156" s="14">
        <v>18204</v>
      </c>
      <c r="N156" s="14">
        <v>19671</v>
      </c>
      <c r="O156" s="14">
        <v>20253</v>
      </c>
      <c r="P156" s="14">
        <v>20942</v>
      </c>
      <c r="Q156" s="14">
        <v>20808</v>
      </c>
      <c r="R156" s="14">
        <v>20655</v>
      </c>
      <c r="S156" s="14">
        <v>20898</v>
      </c>
      <c r="T156" s="14">
        <v>21169</v>
      </c>
      <c r="U156" s="14">
        <v>21825</v>
      </c>
      <c r="V156" s="14">
        <v>22852</v>
      </c>
      <c r="W156" s="14">
        <v>27559</v>
      </c>
      <c r="X156" s="14">
        <v>31636</v>
      </c>
      <c r="Y156" s="14">
        <v>35075</v>
      </c>
      <c r="Z156" s="14">
        <v>35754</v>
      </c>
      <c r="AA156" s="14">
        <v>36367</v>
      </c>
      <c r="AB156" s="14">
        <v>37065</v>
      </c>
      <c r="AC156" s="14">
        <v>37926</v>
      </c>
      <c r="AD156" s="14">
        <v>38952</v>
      </c>
      <c r="AE156" s="14">
        <v>40047</v>
      </c>
      <c r="AF156" s="14">
        <v>40581</v>
      </c>
      <c r="AG156" s="14">
        <v>41006</v>
      </c>
      <c r="AH156" s="14">
        <v>40956</v>
      </c>
      <c r="AI156" s="14">
        <v>41993</v>
      </c>
      <c r="AJ156" s="14">
        <v>42283</v>
      </c>
      <c r="AK156" s="14">
        <v>42641</v>
      </c>
      <c r="AL156" s="14">
        <v>42729</v>
      </c>
      <c r="AM156" s="14">
        <v>43021</v>
      </c>
      <c r="AN156" s="1">
        <v>45829.203125</v>
      </c>
      <c r="AO156" s="1">
        <v>49044.953125</v>
      </c>
      <c r="AP156" s="1">
        <v>52103.51953125</v>
      </c>
    </row>
    <row r="157" spans="1:42" x14ac:dyDescent="0.2">
      <c r="A157" s="16">
        <v>51177</v>
      </c>
      <c r="B157" s="20" t="s">
        <v>99</v>
      </c>
      <c r="C157" s="16" t="s">
        <v>154</v>
      </c>
      <c r="D157" s="14">
        <v>11252</v>
      </c>
      <c r="E157" s="14">
        <v>13002</v>
      </c>
      <c r="F157" s="14">
        <v>13296</v>
      </c>
      <c r="G157" s="14">
        <v>14254</v>
      </c>
      <c r="H157" s="14">
        <v>15134</v>
      </c>
      <c r="I157" s="14">
        <v>15161</v>
      </c>
      <c r="J157" s="14">
        <v>14911</v>
      </c>
      <c r="K157" s="14">
        <v>16076</v>
      </c>
      <c r="L157" s="14">
        <v>11728</v>
      </c>
      <c r="M157" s="14">
        <v>14828</v>
      </c>
      <c r="N157" s="14">
        <v>14233</v>
      </c>
      <c r="O157" s="14">
        <v>9239</v>
      </c>
      <c r="P157" s="14">
        <v>9935</v>
      </c>
      <c r="Q157" s="14">
        <v>10571</v>
      </c>
      <c r="R157" s="14">
        <v>10056</v>
      </c>
      <c r="S157" s="14">
        <v>9905</v>
      </c>
      <c r="T157" s="14">
        <v>11920</v>
      </c>
      <c r="U157" s="14">
        <v>13819</v>
      </c>
      <c r="V157" s="14">
        <v>16424</v>
      </c>
      <c r="W157" s="14">
        <v>34435</v>
      </c>
      <c r="X157" s="14">
        <v>57403</v>
      </c>
      <c r="Y157" s="14">
        <v>90395</v>
      </c>
      <c r="Z157" s="14">
        <v>96309</v>
      </c>
      <c r="AA157" s="14">
        <v>101752</v>
      </c>
      <c r="AB157" s="14">
        <v>106423</v>
      </c>
      <c r="AC157" s="14">
        <v>110396</v>
      </c>
      <c r="AD157" s="14">
        <v>114746</v>
      </c>
      <c r="AE157" s="14">
        <v>117552</v>
      </c>
      <c r="AF157" s="14">
        <v>118773</v>
      </c>
      <c r="AG157" s="14">
        <v>119896</v>
      </c>
      <c r="AH157" s="14">
        <v>120744</v>
      </c>
      <c r="AI157" s="14">
        <v>122397</v>
      </c>
      <c r="AJ157" s="14">
        <v>124823</v>
      </c>
      <c r="AK157" s="14">
        <v>126137</v>
      </c>
      <c r="AL157" s="14">
        <v>127696</v>
      </c>
      <c r="AM157" s="14">
        <v>129188</v>
      </c>
      <c r="AN157" s="1">
        <v>166235.671875</v>
      </c>
      <c r="AO157" s="1">
        <v>223917.453125</v>
      </c>
      <c r="AP157" s="1">
        <v>299632.125</v>
      </c>
    </row>
    <row r="158" spans="1:42" x14ac:dyDescent="0.2">
      <c r="A158" s="16">
        <v>51179</v>
      </c>
      <c r="B158" s="20" t="s">
        <v>99</v>
      </c>
      <c r="C158" s="16" t="s">
        <v>155</v>
      </c>
      <c r="D158" s="14">
        <v>9588</v>
      </c>
      <c r="E158" s="14">
        <v>9971</v>
      </c>
      <c r="F158" s="14">
        <v>9830</v>
      </c>
      <c r="G158" s="14">
        <v>9517</v>
      </c>
      <c r="H158" s="14">
        <v>9362</v>
      </c>
      <c r="I158" s="14">
        <v>8454</v>
      </c>
      <c r="J158" s="14">
        <v>8044</v>
      </c>
      <c r="K158" s="14">
        <v>8555</v>
      </c>
      <c r="L158" s="14">
        <v>6420</v>
      </c>
      <c r="M158" s="14">
        <v>7211</v>
      </c>
      <c r="N158" s="14">
        <v>7362</v>
      </c>
      <c r="O158" s="14">
        <v>8097</v>
      </c>
      <c r="P158" s="14">
        <v>8070</v>
      </c>
      <c r="Q158" s="14">
        <v>8104</v>
      </c>
      <c r="R158" s="14">
        <v>8050</v>
      </c>
      <c r="S158" s="14">
        <v>9548</v>
      </c>
      <c r="T158" s="14">
        <v>11902</v>
      </c>
      <c r="U158" s="14">
        <v>16876</v>
      </c>
      <c r="V158" s="14">
        <v>24587</v>
      </c>
      <c r="W158" s="14">
        <v>40470</v>
      </c>
      <c r="X158" s="14">
        <v>61236</v>
      </c>
      <c r="Y158" s="14">
        <v>92446</v>
      </c>
      <c r="Z158" s="14">
        <v>98095</v>
      </c>
      <c r="AA158" s="14">
        <v>103488</v>
      </c>
      <c r="AB158" s="14">
        <v>108436</v>
      </c>
      <c r="AC158" s="14">
        <v>112748</v>
      </c>
      <c r="AD158" s="14">
        <v>116064</v>
      </c>
      <c r="AE158" s="14">
        <v>117932</v>
      </c>
      <c r="AF158" s="14">
        <v>120212</v>
      </c>
      <c r="AG158" s="14">
        <v>121470</v>
      </c>
      <c r="AH158" s="14">
        <v>123348</v>
      </c>
      <c r="AI158" s="14">
        <v>128961</v>
      </c>
      <c r="AJ158" s="14">
        <v>132219</v>
      </c>
      <c r="AK158" s="14">
        <v>134374</v>
      </c>
      <c r="AL158" s="14">
        <v>136988</v>
      </c>
      <c r="AM158" s="14">
        <v>139992</v>
      </c>
      <c r="AN158" s="1">
        <v>169774</v>
      </c>
      <c r="AO158" s="1">
        <v>212671</v>
      </c>
      <c r="AP158" s="1">
        <v>251851</v>
      </c>
    </row>
    <row r="159" spans="1:42" x14ac:dyDescent="0.2">
      <c r="A159" s="16">
        <v>51181</v>
      </c>
      <c r="B159" s="20" t="s">
        <v>99</v>
      </c>
      <c r="C159" s="16" t="s">
        <v>156</v>
      </c>
      <c r="D159" s="14">
        <v>3582.1141615845827</v>
      </c>
      <c r="E159" s="14">
        <v>3759.2927647270353</v>
      </c>
      <c r="F159" s="14">
        <v>3943.3744303295834</v>
      </c>
      <c r="G159" s="14">
        <v>3793.2328218225052</v>
      </c>
      <c r="H159" s="14">
        <v>4089.4892524016059</v>
      </c>
      <c r="I159" s="14">
        <v>3727.6537284515975</v>
      </c>
      <c r="J159" s="14">
        <v>3266.8743092402192</v>
      </c>
      <c r="K159" s="14">
        <v>3528.0401723138343</v>
      </c>
      <c r="L159" s="14">
        <v>3212.8003199694708</v>
      </c>
      <c r="M159" s="14">
        <v>4251.7112202138514</v>
      </c>
      <c r="N159" s="14">
        <v>4749.306972545739</v>
      </c>
      <c r="O159" s="14">
        <v>4871.8363312124347</v>
      </c>
      <c r="P159" s="14">
        <v>5588.6043166523559</v>
      </c>
      <c r="Q159" s="14">
        <v>5352.749682599092</v>
      </c>
      <c r="R159" s="14">
        <v>4082.0109347365023</v>
      </c>
      <c r="S159" s="14">
        <v>3562.5554846143123</v>
      </c>
      <c r="T159" s="14">
        <v>3578.0873751495274</v>
      </c>
      <c r="U159" s="14">
        <v>3578.0873751495274</v>
      </c>
      <c r="V159" s="14">
        <v>3383.651115856836</v>
      </c>
      <c r="W159" s="14">
        <v>3477.9929694781417</v>
      </c>
      <c r="X159" s="14">
        <v>3534.9432347739298</v>
      </c>
      <c r="Y159" s="14">
        <v>3928.4177949993764</v>
      </c>
      <c r="Z159" s="14">
        <v>3931.8693262294241</v>
      </c>
      <c r="AA159" s="14">
        <v>3966.3846385299021</v>
      </c>
      <c r="AB159" s="14">
        <v>3976.7392322200453</v>
      </c>
      <c r="AC159" s="14">
        <v>3960.0568312748142</v>
      </c>
      <c r="AD159" s="14">
        <v>3955.4547896347508</v>
      </c>
      <c r="AE159" s="14">
        <v>4030.2379662857857</v>
      </c>
      <c r="AF159" s="14">
        <v>4063.6027681762475</v>
      </c>
      <c r="AG159" s="14">
        <v>4077.9841483014466</v>
      </c>
      <c r="AH159" s="14">
        <v>4067.6295546113033</v>
      </c>
      <c r="AI159" s="14">
        <v>4060.1512369461998</v>
      </c>
      <c r="AJ159" s="14">
        <v>3992.2711227552604</v>
      </c>
      <c r="AK159" s="14">
        <v>3934.7456022544638</v>
      </c>
      <c r="AL159" s="14">
        <v>3908.2838628240975</v>
      </c>
      <c r="AM159" s="14">
        <v>3905.9828420040658</v>
      </c>
      <c r="AN159" s="1">
        <v>4261.2914102906125</v>
      </c>
      <c r="AO159" s="1">
        <v>4463.2475584253316</v>
      </c>
      <c r="AP159" s="1">
        <v>4651.7711604595179</v>
      </c>
    </row>
    <row r="160" spans="1:42" x14ac:dyDescent="0.2">
      <c r="A160" s="16">
        <v>51187</v>
      </c>
      <c r="B160" s="20" t="s">
        <v>99</v>
      </c>
      <c r="C160" s="16" t="s">
        <v>157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5627</v>
      </c>
      <c r="J160" s="14">
        <v>6607</v>
      </c>
      <c r="K160" s="14">
        <v>6442</v>
      </c>
      <c r="L160" s="14">
        <v>5716</v>
      </c>
      <c r="M160" s="14">
        <v>7399</v>
      </c>
      <c r="N160" s="14">
        <v>8280</v>
      </c>
      <c r="O160" s="14">
        <v>8837</v>
      </c>
      <c r="P160" s="14">
        <v>8589</v>
      </c>
      <c r="Q160" s="14">
        <v>8852</v>
      </c>
      <c r="R160" s="14">
        <v>8340</v>
      </c>
      <c r="S160" s="14">
        <v>11352</v>
      </c>
      <c r="T160" s="14">
        <v>14801</v>
      </c>
      <c r="U160" s="14">
        <v>14655</v>
      </c>
      <c r="V160" s="14">
        <v>15301</v>
      </c>
      <c r="W160" s="14">
        <v>21200</v>
      </c>
      <c r="X160" s="14">
        <v>26142</v>
      </c>
      <c r="Y160" s="14">
        <v>31584</v>
      </c>
      <c r="Z160" s="14">
        <v>32175</v>
      </c>
      <c r="AA160" s="14">
        <v>32939</v>
      </c>
      <c r="AB160" s="14">
        <v>33654</v>
      </c>
      <c r="AC160" s="14">
        <v>34225</v>
      </c>
      <c r="AD160" s="14">
        <v>35131</v>
      </c>
      <c r="AE160" s="14">
        <v>35899</v>
      </c>
      <c r="AF160" s="14">
        <v>36450</v>
      </c>
      <c r="AG160" s="14">
        <v>36858</v>
      </c>
      <c r="AH160" s="14">
        <v>36807</v>
      </c>
      <c r="AI160" s="14">
        <v>37575</v>
      </c>
      <c r="AJ160" s="14">
        <v>37650</v>
      </c>
      <c r="AK160" s="14">
        <v>37963</v>
      </c>
      <c r="AL160" s="14">
        <v>38607</v>
      </c>
      <c r="AM160" s="14">
        <v>38987</v>
      </c>
      <c r="AN160" s="1">
        <v>41856.26171875</v>
      </c>
      <c r="AO160" s="1">
        <v>45818.1796875</v>
      </c>
      <c r="AP160" s="1">
        <v>49708.8203125</v>
      </c>
    </row>
    <row r="161" spans="1:42" x14ac:dyDescent="0.2">
      <c r="A161" s="16">
        <v>51193</v>
      </c>
      <c r="B161" s="20" t="s">
        <v>99</v>
      </c>
      <c r="C161" s="16" t="s">
        <v>158</v>
      </c>
      <c r="D161" s="14">
        <v>7722</v>
      </c>
      <c r="E161" s="14">
        <v>0</v>
      </c>
      <c r="F161" s="14">
        <v>8102</v>
      </c>
      <c r="G161" s="14">
        <v>6901</v>
      </c>
      <c r="H161" s="14">
        <v>8396</v>
      </c>
      <c r="I161" s="14">
        <v>8019</v>
      </c>
      <c r="J161" s="14">
        <v>8080</v>
      </c>
      <c r="K161" s="14">
        <v>8282</v>
      </c>
      <c r="L161" s="14">
        <v>7682</v>
      </c>
      <c r="M161" s="14">
        <v>8846</v>
      </c>
      <c r="N161" s="14">
        <v>8399</v>
      </c>
      <c r="O161" s="14">
        <v>9243</v>
      </c>
      <c r="P161" s="14">
        <v>9313</v>
      </c>
      <c r="Q161" s="14">
        <v>10240</v>
      </c>
      <c r="R161" s="14">
        <v>8497</v>
      </c>
      <c r="S161" s="14">
        <v>9512</v>
      </c>
      <c r="T161" s="14">
        <v>10148</v>
      </c>
      <c r="U161" s="14">
        <v>11042</v>
      </c>
      <c r="V161" s="14">
        <v>12142</v>
      </c>
      <c r="W161" s="14">
        <v>14041</v>
      </c>
      <c r="X161" s="14">
        <v>15480</v>
      </c>
      <c r="Y161" s="14">
        <v>16718</v>
      </c>
      <c r="Z161" s="14">
        <v>16537</v>
      </c>
      <c r="AA161" s="14">
        <v>16576</v>
      </c>
      <c r="AB161" s="14">
        <v>16792</v>
      </c>
      <c r="AC161" s="14">
        <v>16754</v>
      </c>
      <c r="AD161" s="14">
        <v>16875</v>
      </c>
      <c r="AE161" s="14">
        <v>16985</v>
      </c>
      <c r="AF161" s="14">
        <v>17313</v>
      </c>
      <c r="AG161" s="14">
        <v>17528</v>
      </c>
      <c r="AH161" s="14">
        <v>17710</v>
      </c>
      <c r="AI161" s="14">
        <v>17454</v>
      </c>
      <c r="AJ161" s="14">
        <v>17608</v>
      </c>
      <c r="AK161" s="14">
        <v>17497</v>
      </c>
      <c r="AL161" s="14">
        <v>17562</v>
      </c>
      <c r="AM161" s="14">
        <v>17477</v>
      </c>
      <c r="AN161" s="1">
        <v>18343.712890625</v>
      </c>
      <c r="AO161" s="1">
        <v>19202.427734375</v>
      </c>
      <c r="AP161" s="1">
        <v>19993.86328125</v>
      </c>
    </row>
    <row r="162" spans="1:42" x14ac:dyDescent="0.2">
      <c r="A162" s="16">
        <v>51199</v>
      </c>
      <c r="B162" s="20" t="s">
        <v>99</v>
      </c>
      <c r="C162" s="16" t="s">
        <v>98</v>
      </c>
      <c r="D162" s="14">
        <v>5233</v>
      </c>
      <c r="E162" s="14">
        <v>3231</v>
      </c>
      <c r="F162" s="14">
        <v>5187</v>
      </c>
      <c r="G162" s="14">
        <v>4384</v>
      </c>
      <c r="H162" s="14">
        <v>5354</v>
      </c>
      <c r="I162" s="14">
        <v>4720</v>
      </c>
      <c r="J162" s="14">
        <v>4460</v>
      </c>
      <c r="K162" s="14">
        <v>4949</v>
      </c>
      <c r="L162" s="14">
        <v>7198</v>
      </c>
      <c r="M162" s="14">
        <v>7349</v>
      </c>
      <c r="N162" s="14">
        <v>7596</v>
      </c>
      <c r="O162" s="14">
        <v>7482</v>
      </c>
      <c r="P162" s="14">
        <v>7757</v>
      </c>
      <c r="Q162" s="14">
        <v>8046</v>
      </c>
      <c r="R162" s="14">
        <v>7615</v>
      </c>
      <c r="S162" s="14">
        <v>8857</v>
      </c>
      <c r="T162" s="14">
        <v>11750</v>
      </c>
      <c r="U162" s="14">
        <v>21583</v>
      </c>
      <c r="V162" s="14">
        <v>33203</v>
      </c>
      <c r="W162" s="14">
        <v>35463</v>
      </c>
      <c r="X162" s="14">
        <v>42422</v>
      </c>
      <c r="Y162" s="14">
        <v>56297</v>
      </c>
      <c r="Z162" s="14">
        <v>58081</v>
      </c>
      <c r="AA162" s="14">
        <v>59069</v>
      </c>
      <c r="AB162" s="14">
        <v>59070</v>
      </c>
      <c r="AC162" s="14">
        <v>59829</v>
      </c>
      <c r="AD162" s="14">
        <v>60426</v>
      </c>
      <c r="AE162" s="14">
        <v>60716</v>
      </c>
      <c r="AF162" s="14">
        <v>61024</v>
      </c>
      <c r="AG162" s="14">
        <v>60766</v>
      </c>
      <c r="AH162" s="14">
        <v>60532</v>
      </c>
      <c r="AI162" s="14">
        <v>65464</v>
      </c>
      <c r="AJ162" s="14">
        <v>65810</v>
      </c>
      <c r="AK162" s="14">
        <v>65746</v>
      </c>
      <c r="AL162" s="14">
        <v>65944</v>
      </c>
      <c r="AM162" s="14">
        <v>66342</v>
      </c>
      <c r="AN162" s="1">
        <v>75590.3984375</v>
      </c>
      <c r="AO162" s="1">
        <v>86320.5625</v>
      </c>
      <c r="AP162" s="1">
        <v>97627.359375</v>
      </c>
    </row>
    <row r="163" spans="1:42" x14ac:dyDescent="0.2">
      <c r="A163" s="16">
        <v>51510</v>
      </c>
      <c r="B163" s="20" t="s">
        <v>99</v>
      </c>
      <c r="C163" s="16" t="s">
        <v>159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14528</v>
      </c>
      <c r="P163" s="14">
        <v>15329</v>
      </c>
      <c r="Q163" s="14">
        <v>18060</v>
      </c>
      <c r="R163" s="14">
        <v>24149</v>
      </c>
      <c r="S163" s="14">
        <v>33523</v>
      </c>
      <c r="T163" s="14">
        <v>61787</v>
      </c>
      <c r="U163" s="14">
        <v>91023</v>
      </c>
      <c r="V163" s="14">
        <v>110938</v>
      </c>
      <c r="W163" s="14">
        <v>103217</v>
      </c>
      <c r="X163" s="14">
        <v>111183</v>
      </c>
      <c r="Y163" s="14">
        <v>128283</v>
      </c>
      <c r="Z163" s="14">
        <v>133066</v>
      </c>
      <c r="AA163" s="14">
        <v>134460</v>
      </c>
      <c r="AB163" s="14">
        <v>134942</v>
      </c>
      <c r="AC163" s="14">
        <v>136635</v>
      </c>
      <c r="AD163" s="14">
        <v>137602</v>
      </c>
      <c r="AE163" s="14">
        <v>138237</v>
      </c>
      <c r="AF163" s="14">
        <v>140263</v>
      </c>
      <c r="AG163" s="14">
        <v>144614</v>
      </c>
      <c r="AH163" s="14">
        <v>149819</v>
      </c>
      <c r="AI163" s="14">
        <v>139966</v>
      </c>
      <c r="AJ163" s="14">
        <v>144461</v>
      </c>
      <c r="AK163" s="14">
        <v>146934</v>
      </c>
      <c r="AL163" s="14">
        <v>149312</v>
      </c>
      <c r="AM163" s="14">
        <v>150575</v>
      </c>
      <c r="AN163" s="1">
        <v>158102</v>
      </c>
      <c r="AO163" s="1">
        <v>174030</v>
      </c>
      <c r="AP163" s="1">
        <v>194890</v>
      </c>
    </row>
    <row r="164" spans="1:42" x14ac:dyDescent="0.2">
      <c r="A164" s="16">
        <v>51515</v>
      </c>
      <c r="B164" s="20" t="s">
        <v>99</v>
      </c>
      <c r="C164" s="16" t="s">
        <v>60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">
        <v>0</v>
      </c>
      <c r="AO164" s="1">
        <v>0</v>
      </c>
      <c r="AP164" s="1">
        <v>0</v>
      </c>
    </row>
    <row r="165" spans="1:42" x14ac:dyDescent="0.2">
      <c r="A165" s="16">
        <v>51530</v>
      </c>
      <c r="B165" s="20" t="s">
        <v>99</v>
      </c>
      <c r="C165" s="16" t="s">
        <v>160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2388</v>
      </c>
      <c r="P165" s="14">
        <v>3245</v>
      </c>
      <c r="Q165" s="14">
        <v>3911</v>
      </c>
      <c r="R165" s="14">
        <v>4002</v>
      </c>
      <c r="S165" s="14">
        <v>4335</v>
      </c>
      <c r="T165" s="14">
        <v>5214</v>
      </c>
      <c r="U165" s="14">
        <v>6300</v>
      </c>
      <c r="V165" s="14">
        <v>6425</v>
      </c>
      <c r="W165" s="14">
        <v>6717</v>
      </c>
      <c r="X165" s="14">
        <v>6406</v>
      </c>
      <c r="Y165" s="14">
        <v>6349</v>
      </c>
      <c r="Z165" s="14">
        <v>6363</v>
      </c>
      <c r="AA165" s="14">
        <v>6305</v>
      </c>
      <c r="AB165" s="14">
        <v>6396</v>
      </c>
      <c r="AC165" s="14">
        <v>6376</v>
      </c>
      <c r="AD165" s="14">
        <v>6372</v>
      </c>
      <c r="AE165" s="14">
        <v>6364</v>
      </c>
      <c r="AF165" s="14">
        <v>6262</v>
      </c>
      <c r="AG165" s="14">
        <v>6262</v>
      </c>
      <c r="AH165" s="14">
        <v>6230</v>
      </c>
      <c r="AI165" s="14">
        <v>6650</v>
      </c>
      <c r="AJ165" s="14">
        <v>6721</v>
      </c>
      <c r="AK165" s="14">
        <v>6768</v>
      </c>
      <c r="AL165" s="14">
        <v>6675</v>
      </c>
      <c r="AM165" s="14">
        <v>6603</v>
      </c>
      <c r="AN165" s="1">
        <v>7149.29052734375</v>
      </c>
      <c r="AO165" s="1">
        <v>7655.427734375</v>
      </c>
      <c r="AP165" s="1">
        <v>8128.220703125</v>
      </c>
    </row>
    <row r="166" spans="1:42" x14ac:dyDescent="0.2">
      <c r="A166" s="16">
        <v>51540</v>
      </c>
      <c r="B166" s="20" t="s">
        <v>99</v>
      </c>
      <c r="C166" s="16" t="s">
        <v>161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6449</v>
      </c>
      <c r="P166" s="14">
        <v>6765</v>
      </c>
      <c r="Q166" s="14">
        <v>10688</v>
      </c>
      <c r="R166" s="14">
        <v>15245</v>
      </c>
      <c r="S166" s="14">
        <v>19400</v>
      </c>
      <c r="T166" s="14">
        <v>25969</v>
      </c>
      <c r="U166" s="14">
        <v>29427</v>
      </c>
      <c r="V166" s="14">
        <v>38880</v>
      </c>
      <c r="W166" s="14">
        <v>39916</v>
      </c>
      <c r="X166" s="14">
        <v>40341</v>
      </c>
      <c r="Y166" s="14">
        <v>45049</v>
      </c>
      <c r="Z166" s="14">
        <v>41588</v>
      </c>
      <c r="AA166" s="14">
        <v>41715</v>
      </c>
      <c r="AB166" s="14">
        <v>41033</v>
      </c>
      <c r="AC166" s="14">
        <v>40745</v>
      </c>
      <c r="AD166" s="14">
        <v>40836</v>
      </c>
      <c r="AE166" s="14">
        <v>41054</v>
      </c>
      <c r="AF166" s="14">
        <v>41273</v>
      </c>
      <c r="AG166" s="14">
        <v>41590</v>
      </c>
      <c r="AH166" s="14">
        <v>42206</v>
      </c>
      <c r="AI166" s="14">
        <v>43475</v>
      </c>
      <c r="AJ166" s="14">
        <v>43770</v>
      </c>
      <c r="AK166" s="14">
        <v>44521</v>
      </c>
      <c r="AL166" s="14">
        <v>45093</v>
      </c>
      <c r="AM166" s="14">
        <v>45593</v>
      </c>
      <c r="AN166" s="1">
        <v>45635.60546875</v>
      </c>
      <c r="AO166" s="1">
        <v>47252.27734375</v>
      </c>
      <c r="AP166" s="1">
        <v>48545.3671875</v>
      </c>
    </row>
    <row r="167" spans="1:42" x14ac:dyDescent="0.2">
      <c r="A167" s="16">
        <v>51550</v>
      </c>
      <c r="B167" s="20" t="s">
        <v>99</v>
      </c>
      <c r="C167" s="16" t="s">
        <v>162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66682.675737744546</v>
      </c>
      <c r="W167" s="14">
        <v>85222.514116001592</v>
      </c>
      <c r="X167" s="14">
        <v>113129.78709443477</v>
      </c>
      <c r="Y167" s="14">
        <v>148271.06590920864</v>
      </c>
      <c r="Z167" s="14">
        <v>150761.05865695095</v>
      </c>
      <c r="AA167" s="14">
        <v>152066.72301555783</v>
      </c>
      <c r="AB167" s="14">
        <v>154306.5998998498</v>
      </c>
      <c r="AC167" s="14">
        <v>158052.38271199903</v>
      </c>
      <c r="AD167" s="14">
        <v>160448.58201094746</v>
      </c>
      <c r="AE167" s="14">
        <v>162073.59073092398</v>
      </c>
      <c r="AF167" s="14">
        <v>162355.71546975637</v>
      </c>
      <c r="AG167" s="14">
        <v>163230.37659938185</v>
      </c>
      <c r="AH167" s="14">
        <v>164633.55636903632</v>
      </c>
      <c r="AI167" s="14">
        <v>165410.70208761419</v>
      </c>
      <c r="AJ167" s="14">
        <v>167736.18410374183</v>
      </c>
      <c r="AK167" s="14">
        <v>169861.42455061903</v>
      </c>
      <c r="AL167" s="14">
        <v>171531.09681764027</v>
      </c>
      <c r="AM167" s="14">
        <v>173719.61062283081</v>
      </c>
      <c r="AN167" s="1">
        <v>188936.22521605686</v>
      </c>
      <c r="AO167" s="1">
        <v>212265.88008089722</v>
      </c>
      <c r="AP167" s="1">
        <v>237080.27221327682</v>
      </c>
    </row>
    <row r="168" spans="1:42" x14ac:dyDescent="0.2">
      <c r="A168" s="16">
        <v>51570</v>
      </c>
      <c r="B168" s="20" t="s">
        <v>99</v>
      </c>
      <c r="C168" s="16" t="s">
        <v>163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6077</v>
      </c>
      <c r="U168" s="14">
        <v>9587</v>
      </c>
      <c r="V168" s="14">
        <v>15097</v>
      </c>
      <c r="W168" s="14">
        <v>16509</v>
      </c>
      <c r="X168" s="14">
        <v>16064</v>
      </c>
      <c r="Y168" s="14">
        <v>16897</v>
      </c>
      <c r="Z168" s="14">
        <v>17034</v>
      </c>
      <c r="AA168" s="14">
        <v>17092</v>
      </c>
      <c r="AB168" s="14">
        <v>17154</v>
      </c>
      <c r="AC168" s="14">
        <v>17425</v>
      </c>
      <c r="AD168" s="14">
        <v>17506</v>
      </c>
      <c r="AE168" s="14">
        <v>17797</v>
      </c>
      <c r="AF168" s="14">
        <v>17699</v>
      </c>
      <c r="AG168" s="14">
        <v>17666</v>
      </c>
      <c r="AH168" s="14">
        <v>17848</v>
      </c>
      <c r="AI168" s="14">
        <v>17411</v>
      </c>
      <c r="AJ168" s="14">
        <v>17369</v>
      </c>
      <c r="AK168" s="14">
        <v>17510</v>
      </c>
      <c r="AL168" s="14">
        <v>17708</v>
      </c>
      <c r="AM168" s="14">
        <v>17731</v>
      </c>
      <c r="AN168" s="1">
        <v>18620.31640625</v>
      </c>
      <c r="AO168" s="1">
        <v>19855.455078125</v>
      </c>
      <c r="AP168" s="1">
        <v>20960.486328125</v>
      </c>
    </row>
    <row r="169" spans="1:42" x14ac:dyDescent="0.2">
      <c r="A169" s="16">
        <v>51580</v>
      </c>
      <c r="B169" s="20" t="s">
        <v>99</v>
      </c>
      <c r="C169" s="16" t="s">
        <v>164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11062</v>
      </c>
      <c r="V169" s="14">
        <v>10060</v>
      </c>
      <c r="W169" s="14">
        <v>9063</v>
      </c>
      <c r="X169" s="14">
        <v>6991</v>
      </c>
      <c r="Y169" s="14">
        <v>6303</v>
      </c>
      <c r="Z169" s="14">
        <v>6341</v>
      </c>
      <c r="AA169" s="14">
        <v>6328</v>
      </c>
      <c r="AB169" s="14">
        <v>6296</v>
      </c>
      <c r="AC169" s="14">
        <v>6278</v>
      </c>
      <c r="AD169" s="14">
        <v>6175</v>
      </c>
      <c r="AE169" s="14">
        <v>6106</v>
      </c>
      <c r="AF169" s="14">
        <v>6207</v>
      </c>
      <c r="AG169" s="14">
        <v>6165</v>
      </c>
      <c r="AH169" s="14">
        <v>6145</v>
      </c>
      <c r="AI169" s="14">
        <v>5961</v>
      </c>
      <c r="AJ169" s="14">
        <v>5855</v>
      </c>
      <c r="AK169" s="14">
        <v>5821</v>
      </c>
      <c r="AL169" s="14">
        <v>5833</v>
      </c>
      <c r="AM169" s="14">
        <v>5802</v>
      </c>
      <c r="AN169" s="1">
        <v>6250.14599609375</v>
      </c>
      <c r="AO169" s="1">
        <v>6649.15625</v>
      </c>
      <c r="AP169" s="1">
        <v>7035.9443359375</v>
      </c>
    </row>
    <row r="170" spans="1:42" x14ac:dyDescent="0.2">
      <c r="A170" s="16">
        <v>51600</v>
      </c>
      <c r="B170" s="20" t="s">
        <v>99</v>
      </c>
      <c r="C170" s="16" t="s">
        <v>119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21970</v>
      </c>
      <c r="W170" s="14">
        <v>19390</v>
      </c>
      <c r="X170" s="14">
        <v>19622</v>
      </c>
      <c r="Y170" s="14">
        <v>21498</v>
      </c>
      <c r="Z170" s="14">
        <v>21944</v>
      </c>
      <c r="AA170" s="14">
        <v>22098</v>
      </c>
      <c r="AB170" s="14">
        <v>22228</v>
      </c>
      <c r="AC170" s="14">
        <v>22068</v>
      </c>
      <c r="AD170" s="14">
        <v>21966</v>
      </c>
      <c r="AE170" s="14">
        <v>22764</v>
      </c>
      <c r="AF170" s="14">
        <v>23299</v>
      </c>
      <c r="AG170" s="14">
        <v>24011</v>
      </c>
      <c r="AH170" s="14">
        <v>24596</v>
      </c>
      <c r="AI170" s="14">
        <v>22565</v>
      </c>
      <c r="AJ170" s="14">
        <v>22792</v>
      </c>
      <c r="AK170" s="14">
        <v>23461</v>
      </c>
      <c r="AL170" s="14">
        <v>24194</v>
      </c>
      <c r="AM170" s="14">
        <v>24483</v>
      </c>
      <c r="AN170" s="1">
        <v>25950</v>
      </c>
      <c r="AO170" s="1">
        <v>26894</v>
      </c>
      <c r="AP170" s="1">
        <v>27853</v>
      </c>
    </row>
    <row r="171" spans="1:42" x14ac:dyDescent="0.2">
      <c r="A171" s="16">
        <v>51610</v>
      </c>
      <c r="B171" s="20" t="s">
        <v>99</v>
      </c>
      <c r="C171" s="16" t="s">
        <v>165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7535</v>
      </c>
      <c r="U171" s="14">
        <v>10192</v>
      </c>
      <c r="V171" s="14">
        <v>10772</v>
      </c>
      <c r="W171" s="14">
        <v>9515</v>
      </c>
      <c r="X171" s="14">
        <v>9578</v>
      </c>
      <c r="Y171" s="14">
        <v>10377</v>
      </c>
      <c r="Z171" s="14">
        <v>10576</v>
      </c>
      <c r="AA171" s="14">
        <v>10648</v>
      </c>
      <c r="AB171" s="14">
        <v>10665</v>
      </c>
      <c r="AC171" s="14">
        <v>10675</v>
      </c>
      <c r="AD171" s="14">
        <v>10948</v>
      </c>
      <c r="AE171" s="14">
        <v>10980</v>
      </c>
      <c r="AF171" s="14">
        <v>11105</v>
      </c>
      <c r="AG171" s="14">
        <v>11409</v>
      </c>
      <c r="AH171" s="14">
        <v>12015</v>
      </c>
      <c r="AI171" s="14">
        <v>12332</v>
      </c>
      <c r="AJ171" s="14">
        <v>12720</v>
      </c>
      <c r="AK171" s="14">
        <v>13136</v>
      </c>
      <c r="AL171" s="14">
        <v>13469</v>
      </c>
      <c r="AM171" s="14">
        <v>13601</v>
      </c>
      <c r="AN171" s="1">
        <v>14200</v>
      </c>
      <c r="AO171" s="1">
        <v>16400</v>
      </c>
      <c r="AP171" s="1">
        <v>17300</v>
      </c>
    </row>
    <row r="172" spans="1:42" x14ac:dyDescent="0.2">
      <c r="A172" s="16">
        <v>51630</v>
      </c>
      <c r="B172" s="20" t="s">
        <v>99</v>
      </c>
      <c r="C172" s="16" t="s">
        <v>166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5068</v>
      </c>
      <c r="P172" s="14">
        <v>5874</v>
      </c>
      <c r="Q172" s="14">
        <v>5882</v>
      </c>
      <c r="R172" s="14">
        <v>6819</v>
      </c>
      <c r="S172" s="14">
        <v>10066</v>
      </c>
      <c r="T172" s="14">
        <v>12158</v>
      </c>
      <c r="U172" s="14">
        <v>13639</v>
      </c>
      <c r="V172" s="14">
        <v>14450</v>
      </c>
      <c r="W172" s="14">
        <v>15322</v>
      </c>
      <c r="X172" s="14">
        <v>19027</v>
      </c>
      <c r="Y172" s="14">
        <v>19279</v>
      </c>
      <c r="Z172" s="14">
        <v>19995</v>
      </c>
      <c r="AA172" s="14">
        <v>20385</v>
      </c>
      <c r="AB172" s="14">
        <v>20492</v>
      </c>
      <c r="AC172" s="14">
        <v>21335</v>
      </c>
      <c r="AD172" s="14">
        <v>21373</v>
      </c>
      <c r="AE172" s="14">
        <v>22122</v>
      </c>
      <c r="AF172" s="14">
        <v>22498</v>
      </c>
      <c r="AG172" s="14">
        <v>22824</v>
      </c>
      <c r="AH172" s="14">
        <v>23270</v>
      </c>
      <c r="AI172" s="14">
        <v>24286</v>
      </c>
      <c r="AJ172" s="14">
        <v>25641</v>
      </c>
      <c r="AK172" s="14">
        <v>27113</v>
      </c>
      <c r="AL172" s="14">
        <v>27862</v>
      </c>
      <c r="AM172" s="14">
        <v>28350</v>
      </c>
      <c r="AN172" s="1">
        <v>27160</v>
      </c>
      <c r="AO172" s="1">
        <v>30570</v>
      </c>
      <c r="AP172" s="1">
        <v>33610</v>
      </c>
    </row>
    <row r="173" spans="1:42" x14ac:dyDescent="0.2">
      <c r="A173" s="16">
        <v>51650</v>
      </c>
      <c r="B173" s="20" t="s">
        <v>99</v>
      </c>
      <c r="C173" s="16" t="s">
        <v>167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5505</v>
      </c>
      <c r="Q173" s="14">
        <v>6138</v>
      </c>
      <c r="R173" s="14">
        <v>6382</v>
      </c>
      <c r="S173" s="14">
        <v>5898</v>
      </c>
      <c r="T173" s="14">
        <v>5966</v>
      </c>
      <c r="U173" s="14">
        <v>89258</v>
      </c>
      <c r="V173" s="14">
        <v>120779</v>
      </c>
      <c r="W173" s="14">
        <v>122617</v>
      </c>
      <c r="X173" s="14">
        <v>133793</v>
      </c>
      <c r="Y173" s="14">
        <v>146437</v>
      </c>
      <c r="Z173" s="14">
        <v>145167</v>
      </c>
      <c r="AA173" s="14">
        <v>144692</v>
      </c>
      <c r="AB173" s="14">
        <v>144149</v>
      </c>
      <c r="AC173" s="14">
        <v>144457</v>
      </c>
      <c r="AD173" s="14">
        <v>145745</v>
      </c>
      <c r="AE173" s="14">
        <v>145584</v>
      </c>
      <c r="AF173" s="14">
        <v>145272</v>
      </c>
      <c r="AG173" s="14">
        <v>144168</v>
      </c>
      <c r="AH173" s="14">
        <v>143167</v>
      </c>
      <c r="AI173" s="14">
        <v>137436</v>
      </c>
      <c r="AJ173" s="14">
        <v>136435</v>
      </c>
      <c r="AK173" s="14">
        <v>136843</v>
      </c>
      <c r="AL173" s="14">
        <v>136948</v>
      </c>
      <c r="AM173" s="14">
        <v>136879</v>
      </c>
      <c r="AN173" s="1">
        <v>136417.265625</v>
      </c>
      <c r="AO173" s="1">
        <v>137837.6875</v>
      </c>
      <c r="AP173" s="1">
        <v>139663.171875</v>
      </c>
    </row>
    <row r="174" spans="1:42" x14ac:dyDescent="0.2">
      <c r="A174" s="16">
        <v>51660</v>
      </c>
      <c r="B174" s="20" t="s">
        <v>99</v>
      </c>
      <c r="C174" s="16" t="s">
        <v>168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5875</v>
      </c>
      <c r="R174" s="14">
        <v>7232</v>
      </c>
      <c r="S174" s="14">
        <v>8768</v>
      </c>
      <c r="T174" s="14">
        <v>10810</v>
      </c>
      <c r="U174" s="14">
        <v>11916</v>
      </c>
      <c r="V174" s="14">
        <v>14605</v>
      </c>
      <c r="W174" s="14">
        <v>19671</v>
      </c>
      <c r="X174" s="14">
        <v>30707</v>
      </c>
      <c r="Y174" s="14">
        <v>40468</v>
      </c>
      <c r="Z174" s="14">
        <v>41273</v>
      </c>
      <c r="AA174" s="14">
        <v>42138</v>
      </c>
      <c r="AB174" s="14">
        <v>42149</v>
      </c>
      <c r="AC174" s="14">
        <v>42377</v>
      </c>
      <c r="AD174" s="14">
        <v>42840</v>
      </c>
      <c r="AE174" s="14">
        <v>43736</v>
      </c>
      <c r="AF174" s="14">
        <v>44102</v>
      </c>
      <c r="AG174" s="14">
        <v>44490</v>
      </c>
      <c r="AH174" s="14">
        <v>45120</v>
      </c>
      <c r="AI174" s="14">
        <v>48914</v>
      </c>
      <c r="AJ174" s="14">
        <v>49811</v>
      </c>
      <c r="AK174" s="14">
        <v>51224</v>
      </c>
      <c r="AL174" s="14">
        <v>51518</v>
      </c>
      <c r="AM174" s="14">
        <v>52478</v>
      </c>
      <c r="AN174" s="1">
        <v>57114.23046875</v>
      </c>
      <c r="AO174" s="1">
        <v>65767.953125</v>
      </c>
      <c r="AP174" s="1">
        <v>75015.4609375</v>
      </c>
    </row>
    <row r="175" spans="1:42" x14ac:dyDescent="0.2">
      <c r="A175" s="16">
        <v>51670</v>
      </c>
      <c r="B175" s="20" t="s">
        <v>99</v>
      </c>
      <c r="C175" s="16" t="s">
        <v>169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1397</v>
      </c>
      <c r="R175" s="14">
        <v>11327</v>
      </c>
      <c r="S175" s="14">
        <v>8679</v>
      </c>
      <c r="T175" s="14">
        <v>10219</v>
      </c>
      <c r="U175" s="14">
        <v>17895</v>
      </c>
      <c r="V175" s="14">
        <v>23471</v>
      </c>
      <c r="W175" s="14">
        <v>23397</v>
      </c>
      <c r="X175" s="14">
        <v>23101</v>
      </c>
      <c r="Y175" s="14">
        <v>22354</v>
      </c>
      <c r="Z175" s="14">
        <v>22259</v>
      </c>
      <c r="AA175" s="14">
        <v>22477</v>
      </c>
      <c r="AB175" s="14">
        <v>22300</v>
      </c>
      <c r="AC175" s="14">
        <v>22312</v>
      </c>
      <c r="AD175" s="14">
        <v>22515</v>
      </c>
      <c r="AE175" s="14">
        <v>22744</v>
      </c>
      <c r="AF175" s="14">
        <v>23088</v>
      </c>
      <c r="AG175" s="14">
        <v>23197</v>
      </c>
      <c r="AH175" s="14">
        <v>23153</v>
      </c>
      <c r="AI175" s="14">
        <v>22591</v>
      </c>
      <c r="AJ175" s="14">
        <v>22506</v>
      </c>
      <c r="AK175" s="14">
        <v>22322</v>
      </c>
      <c r="AL175" s="14">
        <v>22209</v>
      </c>
      <c r="AM175" s="14">
        <v>22196</v>
      </c>
      <c r="AN175" s="1">
        <v>23702.044921875</v>
      </c>
      <c r="AO175" s="1">
        <v>24844.17578125</v>
      </c>
      <c r="AP175" s="1">
        <v>25817.841796875</v>
      </c>
    </row>
    <row r="176" spans="1:42" x14ac:dyDescent="0.2">
      <c r="A176" s="16">
        <v>51678</v>
      </c>
      <c r="B176" s="20" t="s">
        <v>99</v>
      </c>
      <c r="C176" s="16" t="s">
        <v>170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7597</v>
      </c>
      <c r="W176" s="14">
        <v>7292</v>
      </c>
      <c r="X176" s="14">
        <v>6959</v>
      </c>
      <c r="Y176" s="14">
        <v>6867</v>
      </c>
      <c r="Z176" s="14">
        <v>6880</v>
      </c>
      <c r="AA176" s="14">
        <v>6877</v>
      </c>
      <c r="AB176" s="14">
        <v>6759</v>
      </c>
      <c r="AC176" s="14">
        <v>6800</v>
      </c>
      <c r="AD176" s="14">
        <v>6900</v>
      </c>
      <c r="AE176" s="14">
        <v>6981</v>
      </c>
      <c r="AF176" s="14">
        <v>6917</v>
      </c>
      <c r="AG176" s="14">
        <v>6899</v>
      </c>
      <c r="AH176" s="14">
        <v>6915</v>
      </c>
      <c r="AI176" s="14">
        <v>7042</v>
      </c>
      <c r="AJ176" s="14">
        <v>6934</v>
      </c>
      <c r="AK176" s="14">
        <v>7032</v>
      </c>
      <c r="AL176" s="14">
        <v>7232</v>
      </c>
      <c r="AM176" s="14">
        <v>7311</v>
      </c>
      <c r="AN176" s="1">
        <v>7613.39794921875</v>
      </c>
      <c r="AO176" s="1">
        <v>8225.0703125</v>
      </c>
      <c r="AP176" s="1">
        <v>8798.615234375</v>
      </c>
    </row>
    <row r="177" spans="1:42" x14ac:dyDescent="0.2">
      <c r="A177" s="16">
        <v>51680</v>
      </c>
      <c r="B177" s="20" t="s">
        <v>99</v>
      </c>
      <c r="C177" s="16" t="s">
        <v>171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18891</v>
      </c>
      <c r="P177" s="14">
        <v>29494</v>
      </c>
      <c r="Q177" s="14">
        <v>30070</v>
      </c>
      <c r="R177" s="14">
        <v>40661</v>
      </c>
      <c r="S177" s="14">
        <v>44541</v>
      </c>
      <c r="T177" s="14">
        <v>47727</v>
      </c>
      <c r="U177" s="14">
        <v>54790</v>
      </c>
      <c r="V177" s="14">
        <v>54083</v>
      </c>
      <c r="W177" s="14">
        <v>66743</v>
      </c>
      <c r="X177" s="14">
        <v>66049</v>
      </c>
      <c r="Y177" s="14">
        <v>65269</v>
      </c>
      <c r="Z177" s="14">
        <v>64879</v>
      </c>
      <c r="AA177" s="14">
        <v>65079</v>
      </c>
      <c r="AB177" s="14">
        <v>66190</v>
      </c>
      <c r="AC177" s="14">
        <v>66582</v>
      </c>
      <c r="AD177" s="14">
        <v>68178</v>
      </c>
      <c r="AE177" s="14">
        <v>70173</v>
      </c>
      <c r="AF177" s="14">
        <v>72016</v>
      </c>
      <c r="AG177" s="14">
        <v>73059</v>
      </c>
      <c r="AH177" s="14">
        <v>74072</v>
      </c>
      <c r="AI177" s="14">
        <v>75568</v>
      </c>
      <c r="AJ177" s="14">
        <v>76813</v>
      </c>
      <c r="AK177" s="14">
        <v>77788</v>
      </c>
      <c r="AL177" s="14">
        <v>78710</v>
      </c>
      <c r="AM177" s="14">
        <v>79047</v>
      </c>
      <c r="AN177" s="1">
        <v>80228.703125</v>
      </c>
      <c r="AO177" s="1">
        <v>83839.9609375</v>
      </c>
      <c r="AP177" s="1">
        <v>87137.0234375</v>
      </c>
    </row>
    <row r="178" spans="1:42" x14ac:dyDescent="0.2">
      <c r="A178" s="16">
        <v>51683</v>
      </c>
      <c r="B178" s="20" t="s">
        <v>99</v>
      </c>
      <c r="C178" s="16" t="s">
        <v>172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15438</v>
      </c>
      <c r="X178" s="14">
        <v>27957</v>
      </c>
      <c r="Y178" s="14">
        <v>35135</v>
      </c>
      <c r="Z178" s="14">
        <v>35313</v>
      </c>
      <c r="AA178" s="14">
        <v>35830</v>
      </c>
      <c r="AB178" s="14">
        <v>36182</v>
      </c>
      <c r="AC178" s="14">
        <v>36457</v>
      </c>
      <c r="AD178" s="14">
        <v>36313</v>
      </c>
      <c r="AE178" s="14">
        <v>35470</v>
      </c>
      <c r="AF178" s="14">
        <v>34818</v>
      </c>
      <c r="AG178" s="14">
        <v>34704</v>
      </c>
      <c r="AH178" s="14">
        <v>36488</v>
      </c>
      <c r="AI178" s="14">
        <v>37821</v>
      </c>
      <c r="AJ178" s="14">
        <v>39358</v>
      </c>
      <c r="AK178" s="14">
        <v>40742</v>
      </c>
      <c r="AL178" s="14">
        <v>41725</v>
      </c>
      <c r="AM178" s="14">
        <v>42081</v>
      </c>
      <c r="AN178" s="1">
        <v>41578</v>
      </c>
      <c r="AO178" s="1">
        <v>44560</v>
      </c>
      <c r="AP178" s="1">
        <v>47542</v>
      </c>
    </row>
    <row r="179" spans="1:42" x14ac:dyDescent="0.2">
      <c r="A179" s="16">
        <v>51685</v>
      </c>
      <c r="B179" s="20" t="s">
        <v>99</v>
      </c>
      <c r="C179" s="16" t="s">
        <v>173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9715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6524</v>
      </c>
      <c r="X179" s="14">
        <v>6734</v>
      </c>
      <c r="Y179" s="14">
        <v>10290</v>
      </c>
      <c r="Z179" s="14">
        <v>10602</v>
      </c>
      <c r="AA179" s="14">
        <v>10825</v>
      </c>
      <c r="AB179" s="14">
        <v>10880</v>
      </c>
      <c r="AC179" s="14">
        <v>11324</v>
      </c>
      <c r="AD179" s="14">
        <v>11612</v>
      </c>
      <c r="AE179" s="14">
        <v>11493</v>
      </c>
      <c r="AF179" s="14">
        <v>11520</v>
      </c>
      <c r="AG179" s="14">
        <v>11434</v>
      </c>
      <c r="AH179" s="14">
        <v>12059</v>
      </c>
      <c r="AI179" s="14">
        <v>14273</v>
      </c>
      <c r="AJ179" s="14">
        <v>14891</v>
      </c>
      <c r="AK179" s="14">
        <v>15079</v>
      </c>
      <c r="AL179" s="14">
        <v>15409</v>
      </c>
      <c r="AM179" s="14">
        <v>15174</v>
      </c>
      <c r="AN179" s="1">
        <v>15864</v>
      </c>
      <c r="AO179" s="1">
        <v>15864</v>
      </c>
      <c r="AP179" s="1">
        <v>15864</v>
      </c>
    </row>
    <row r="180" spans="1:42" x14ac:dyDescent="0.2">
      <c r="A180" s="16">
        <v>51700</v>
      </c>
      <c r="B180" s="20" t="s">
        <v>99</v>
      </c>
      <c r="C180" s="16" t="s">
        <v>174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19635</v>
      </c>
      <c r="P180" s="14">
        <v>20205</v>
      </c>
      <c r="Q180" s="14">
        <v>35596</v>
      </c>
      <c r="R180" s="14">
        <v>34417</v>
      </c>
      <c r="S180" s="14">
        <v>37067</v>
      </c>
      <c r="T180" s="14">
        <v>42358</v>
      </c>
      <c r="U180" s="14">
        <v>113662</v>
      </c>
      <c r="V180" s="14">
        <v>138177</v>
      </c>
      <c r="W180" s="14">
        <v>144903</v>
      </c>
      <c r="X180" s="14">
        <v>170045</v>
      </c>
      <c r="Y180" s="14">
        <v>180150</v>
      </c>
      <c r="Z180" s="14">
        <v>182057</v>
      </c>
      <c r="AA180" s="14">
        <v>184732</v>
      </c>
      <c r="AB180" s="14">
        <v>186835</v>
      </c>
      <c r="AC180" s="14">
        <v>190415</v>
      </c>
      <c r="AD180" s="14">
        <v>190520</v>
      </c>
      <c r="AE180" s="14">
        <v>192146</v>
      </c>
      <c r="AF180" s="14">
        <v>192800</v>
      </c>
      <c r="AG180" s="14">
        <v>193212</v>
      </c>
      <c r="AH180" s="14">
        <v>192890</v>
      </c>
      <c r="AI180" s="14">
        <v>180719</v>
      </c>
      <c r="AJ180" s="14">
        <v>180356</v>
      </c>
      <c r="AK180" s="14">
        <v>180487</v>
      </c>
      <c r="AL180" s="14">
        <v>182015</v>
      </c>
      <c r="AM180" s="14">
        <v>182965</v>
      </c>
      <c r="AN180" s="1">
        <v>185195.75</v>
      </c>
      <c r="AO180" s="1">
        <v>189889.5</v>
      </c>
      <c r="AP180" s="1">
        <v>193837.953125</v>
      </c>
    </row>
    <row r="181" spans="1:42" x14ac:dyDescent="0.2">
      <c r="A181" s="16">
        <v>51710</v>
      </c>
      <c r="B181" s="20" t="s">
        <v>99</v>
      </c>
      <c r="C181" s="16" t="s">
        <v>175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46624</v>
      </c>
      <c r="P181" s="14">
        <v>67452</v>
      </c>
      <c r="Q181" s="14">
        <v>115777</v>
      </c>
      <c r="R181" s="14">
        <v>129710</v>
      </c>
      <c r="S181" s="14">
        <v>144332</v>
      </c>
      <c r="T181" s="14">
        <v>213513</v>
      </c>
      <c r="U181" s="14">
        <v>305872</v>
      </c>
      <c r="V181" s="14">
        <v>307951</v>
      </c>
      <c r="W181" s="14">
        <v>266979</v>
      </c>
      <c r="X181" s="14">
        <v>261229</v>
      </c>
      <c r="Y181" s="14">
        <v>234403</v>
      </c>
      <c r="Z181" s="14">
        <v>235673</v>
      </c>
      <c r="AA181" s="14">
        <v>239930</v>
      </c>
      <c r="AB181" s="14">
        <v>236804</v>
      </c>
      <c r="AC181" s="14">
        <v>240442</v>
      </c>
      <c r="AD181" s="14">
        <v>236231</v>
      </c>
      <c r="AE181" s="14">
        <v>238832</v>
      </c>
      <c r="AF181" s="14">
        <v>235853</v>
      </c>
      <c r="AG181" s="14">
        <v>234363</v>
      </c>
      <c r="AH181" s="14">
        <v>233419</v>
      </c>
      <c r="AI181" s="14">
        <v>242803</v>
      </c>
      <c r="AJ181" s="14">
        <v>243723</v>
      </c>
      <c r="AK181" s="14">
        <v>246150</v>
      </c>
      <c r="AL181" s="14">
        <v>245480</v>
      </c>
      <c r="AM181" s="14">
        <v>245428</v>
      </c>
      <c r="AN181" s="1">
        <v>252128.34375</v>
      </c>
      <c r="AO181" s="1">
        <v>258323.390625</v>
      </c>
      <c r="AP181" s="1">
        <v>260689.03125</v>
      </c>
    </row>
    <row r="182" spans="1:42" x14ac:dyDescent="0.2">
      <c r="A182" s="16">
        <v>51730</v>
      </c>
      <c r="B182" s="20" t="s">
        <v>99</v>
      </c>
      <c r="C182" s="16" t="s">
        <v>176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17780.046692432519</v>
      </c>
      <c r="O182" s="14">
        <v>17098.007864283652</v>
      </c>
      <c r="P182" s="14">
        <v>18914.426214652529</v>
      </c>
      <c r="Q182" s="14">
        <v>24311.940389140975</v>
      </c>
      <c r="R182" s="14">
        <v>22392.82423821175</v>
      </c>
      <c r="S182" s="14">
        <v>24013.254419572331</v>
      </c>
      <c r="T182" s="14">
        <v>27480.677105667088</v>
      </c>
      <c r="U182" s="14">
        <v>28810.26084421936</v>
      </c>
      <c r="V182" s="14">
        <v>28303.043462825892</v>
      </c>
      <c r="W182" s="14">
        <v>32185.177114542199</v>
      </c>
      <c r="X182" s="14">
        <v>30092.807422209644</v>
      </c>
      <c r="Y182" s="14">
        <v>26450.563289359488</v>
      </c>
      <c r="Z182" s="14">
        <v>26107.975969932988</v>
      </c>
      <c r="AA182" s="14">
        <v>25878.277835855268</v>
      </c>
      <c r="AB182" s="14">
        <v>25818.697432476747</v>
      </c>
      <c r="AC182" s="14">
        <v>25597.62277783539</v>
      </c>
      <c r="AD182" s="14">
        <v>25367.140691081633</v>
      </c>
      <c r="AE182" s="14">
        <v>25632.90064825688</v>
      </c>
      <c r="AF182" s="14">
        <v>25826.536959237077</v>
      </c>
      <c r="AG182" s="14">
        <v>25910.419895572628</v>
      </c>
      <c r="AH182" s="14">
        <v>25864.950640362702</v>
      </c>
      <c r="AI182" s="14">
        <v>25415.74575699569</v>
      </c>
      <c r="AJ182" s="14">
        <v>25211.134108551032</v>
      </c>
      <c r="AK182" s="14">
        <v>25217.405729959297</v>
      </c>
      <c r="AL182" s="14">
        <v>25551.369569949431</v>
      </c>
      <c r="AM182" s="14">
        <v>25636.036458961014</v>
      </c>
      <c r="AN182" s="1">
        <v>25634.748755444329</v>
      </c>
      <c r="AO182" s="1">
        <v>26121.110239571684</v>
      </c>
      <c r="AP182" s="1">
        <v>26606.738299222834</v>
      </c>
    </row>
    <row r="183" spans="1:42" x14ac:dyDescent="0.2">
      <c r="A183" s="16">
        <v>51735</v>
      </c>
      <c r="B183" s="20" t="s">
        <v>99</v>
      </c>
      <c r="C183" s="16" t="s">
        <v>177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8726</v>
      </c>
      <c r="X183" s="14">
        <v>11005</v>
      </c>
      <c r="Y183" s="14">
        <v>11566</v>
      </c>
      <c r="Z183" s="14">
        <v>11457</v>
      </c>
      <c r="AA183" s="14">
        <v>11593</v>
      </c>
      <c r="AB183" s="14">
        <v>11654</v>
      </c>
      <c r="AC183" s="14">
        <v>11587</v>
      </c>
      <c r="AD183" s="14">
        <v>11651</v>
      </c>
      <c r="AE183" s="14">
        <v>11738</v>
      </c>
      <c r="AF183" s="14">
        <v>11785</v>
      </c>
      <c r="AG183" s="14">
        <v>11767</v>
      </c>
      <c r="AH183" s="14">
        <v>11780</v>
      </c>
      <c r="AI183" s="14">
        <v>12150</v>
      </c>
      <c r="AJ183" s="14">
        <v>12055</v>
      </c>
      <c r="AK183" s="14">
        <v>12134</v>
      </c>
      <c r="AL183" s="14">
        <v>12125</v>
      </c>
      <c r="AM183" s="14">
        <v>12048</v>
      </c>
      <c r="AN183" s="1">
        <v>13622.865234375</v>
      </c>
      <c r="AO183" s="1">
        <v>15167.1083984375</v>
      </c>
      <c r="AP183" s="1">
        <v>16603.607421875</v>
      </c>
    </row>
    <row r="184" spans="1:42" x14ac:dyDescent="0.2">
      <c r="A184" s="16">
        <v>51740</v>
      </c>
      <c r="B184" s="20" t="s">
        <v>99</v>
      </c>
      <c r="C184" s="16" t="s">
        <v>178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17427</v>
      </c>
      <c r="P184" s="14">
        <v>33190</v>
      </c>
      <c r="Q184" s="14">
        <v>54387</v>
      </c>
      <c r="R184" s="14">
        <v>45704</v>
      </c>
      <c r="S184" s="14">
        <v>50745</v>
      </c>
      <c r="T184" s="14">
        <v>80039</v>
      </c>
      <c r="U184" s="14">
        <v>114773</v>
      </c>
      <c r="V184" s="14">
        <v>110963</v>
      </c>
      <c r="W184" s="14">
        <v>104577</v>
      </c>
      <c r="X184" s="14">
        <v>103907</v>
      </c>
      <c r="Y184" s="14">
        <v>100565</v>
      </c>
      <c r="Z184" s="14">
        <v>99791</v>
      </c>
      <c r="AA184" s="14">
        <v>99343</v>
      </c>
      <c r="AB184" s="14">
        <v>98590</v>
      </c>
      <c r="AC184" s="14">
        <v>99163</v>
      </c>
      <c r="AD184" s="14">
        <v>100114</v>
      </c>
      <c r="AE184" s="14">
        <v>101716</v>
      </c>
      <c r="AF184" s="14">
        <v>100690</v>
      </c>
      <c r="AG184" s="14">
        <v>98971</v>
      </c>
      <c r="AH184" s="14">
        <v>98846</v>
      </c>
      <c r="AI184" s="14">
        <v>95535</v>
      </c>
      <c r="AJ184" s="14">
        <v>95816</v>
      </c>
      <c r="AK184" s="14">
        <v>96546</v>
      </c>
      <c r="AL184" s="14">
        <v>96174</v>
      </c>
      <c r="AM184" s="14">
        <v>96004</v>
      </c>
      <c r="AN184" s="1">
        <v>95717.1484375</v>
      </c>
      <c r="AO184" s="1">
        <v>97825.828125</v>
      </c>
      <c r="AP184" s="1">
        <v>99916.4375</v>
      </c>
    </row>
    <row r="185" spans="1:42" x14ac:dyDescent="0.2">
      <c r="A185" s="16">
        <v>51760</v>
      </c>
      <c r="B185" s="20" t="s">
        <v>99</v>
      </c>
      <c r="C185" s="16" t="s">
        <v>149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85050</v>
      </c>
      <c r="P185" s="14">
        <v>127628</v>
      </c>
      <c r="Q185" s="14">
        <v>171667</v>
      </c>
      <c r="R185" s="14">
        <v>182929</v>
      </c>
      <c r="S185" s="14">
        <v>193042</v>
      </c>
      <c r="T185" s="14">
        <v>230310</v>
      </c>
      <c r="U185" s="14">
        <v>219958</v>
      </c>
      <c r="V185" s="14">
        <v>249621</v>
      </c>
      <c r="W185" s="14">
        <v>219214</v>
      </c>
      <c r="X185" s="14">
        <v>203056</v>
      </c>
      <c r="Y185" s="14">
        <v>197790</v>
      </c>
      <c r="Z185" s="14">
        <v>197611</v>
      </c>
      <c r="AA185" s="14">
        <v>197527</v>
      </c>
      <c r="AB185" s="14">
        <v>197222</v>
      </c>
      <c r="AC185" s="14">
        <v>196660</v>
      </c>
      <c r="AD185" s="14">
        <v>197108</v>
      </c>
      <c r="AE185" s="14">
        <v>198157</v>
      </c>
      <c r="AF185" s="14">
        <v>199807</v>
      </c>
      <c r="AG185" s="14">
        <v>201906</v>
      </c>
      <c r="AH185" s="14">
        <v>203358</v>
      </c>
      <c r="AI185" s="14">
        <v>204214</v>
      </c>
      <c r="AJ185" s="14">
        <v>206977</v>
      </c>
      <c r="AK185" s="14">
        <v>211526</v>
      </c>
      <c r="AL185" s="14">
        <v>214704</v>
      </c>
      <c r="AM185" s="14">
        <v>217853</v>
      </c>
      <c r="AN185" s="1">
        <v>206674.390625</v>
      </c>
      <c r="AO185" s="1">
        <v>208665.359375</v>
      </c>
      <c r="AP185" s="1">
        <v>210367.625</v>
      </c>
    </row>
    <row r="186" spans="1:42" x14ac:dyDescent="0.2">
      <c r="A186" s="16">
        <v>51770</v>
      </c>
      <c r="B186" s="20" t="s">
        <v>99</v>
      </c>
      <c r="C186" s="16" t="s">
        <v>150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">
        <v>0</v>
      </c>
      <c r="AO186" s="1">
        <v>0</v>
      </c>
      <c r="AP186" s="1">
        <v>0</v>
      </c>
    </row>
    <row r="187" spans="1:42" x14ac:dyDescent="0.2">
      <c r="A187" s="16">
        <v>51775</v>
      </c>
      <c r="B187" s="20" t="s">
        <v>99</v>
      </c>
      <c r="C187" s="16" t="s">
        <v>246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">
        <v>0</v>
      </c>
      <c r="AO187" s="1">
        <v>0</v>
      </c>
      <c r="AP187" s="1">
        <v>0</v>
      </c>
    </row>
    <row r="188" spans="1:42" x14ac:dyDescent="0.2">
      <c r="A188" s="16">
        <v>51790</v>
      </c>
      <c r="B188" s="20" t="s">
        <v>99</v>
      </c>
      <c r="C188" s="16" t="s">
        <v>179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7289</v>
      </c>
      <c r="P188" s="14">
        <v>10604</v>
      </c>
      <c r="Q188" s="14">
        <v>10623</v>
      </c>
      <c r="R188" s="14">
        <v>11990</v>
      </c>
      <c r="S188" s="14">
        <v>13337</v>
      </c>
      <c r="T188" s="14">
        <v>19927</v>
      </c>
      <c r="U188" s="14">
        <v>22232</v>
      </c>
      <c r="V188" s="14">
        <v>24504</v>
      </c>
      <c r="W188" s="14">
        <v>21857</v>
      </c>
      <c r="X188" s="14">
        <v>24461</v>
      </c>
      <c r="Y188" s="14">
        <v>23853</v>
      </c>
      <c r="Z188" s="14">
        <v>23760</v>
      </c>
      <c r="AA188" s="14">
        <v>23999</v>
      </c>
      <c r="AB188" s="14">
        <v>23377</v>
      </c>
      <c r="AC188" s="14">
        <v>23251</v>
      </c>
      <c r="AD188" s="14">
        <v>23490</v>
      </c>
      <c r="AE188" s="14">
        <v>23440</v>
      </c>
      <c r="AF188" s="14">
        <v>23850</v>
      </c>
      <c r="AG188" s="14">
        <v>23997</v>
      </c>
      <c r="AH188" s="14">
        <v>23935</v>
      </c>
      <c r="AI188" s="14">
        <v>23746</v>
      </c>
      <c r="AJ188" s="14">
        <v>24058</v>
      </c>
      <c r="AK188" s="14">
        <v>23921</v>
      </c>
      <c r="AL188" s="14">
        <v>24318</v>
      </c>
      <c r="AM188" s="14">
        <v>24538</v>
      </c>
      <c r="AN188" s="1">
        <v>24604.611328125</v>
      </c>
      <c r="AO188" s="1">
        <v>25574.376953125</v>
      </c>
      <c r="AP188" s="1">
        <v>26440.24609375</v>
      </c>
    </row>
    <row r="189" spans="1:42" x14ac:dyDescent="0.2">
      <c r="A189" s="16">
        <v>51800</v>
      </c>
      <c r="B189" s="20" t="s">
        <v>99</v>
      </c>
      <c r="C189" s="16" t="s">
        <v>180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8299.0665926245201</v>
      </c>
      <c r="R189" s="14">
        <v>9343.3862734677678</v>
      </c>
      <c r="S189" s="14">
        <v>10318.569808192473</v>
      </c>
      <c r="T189" s="14">
        <v>11224.617196798636</v>
      </c>
      <c r="U189" s="14">
        <v>11470.23245274609</v>
      </c>
      <c r="V189" s="14">
        <v>8967.6859004814778</v>
      </c>
      <c r="W189" s="14">
        <v>43320.163346198868</v>
      </c>
      <c r="X189" s="14">
        <v>47431.944667985874</v>
      </c>
      <c r="Y189" s="14">
        <v>57926.083899874124</v>
      </c>
      <c r="Z189" s="14">
        <v>60417.71421854107</v>
      </c>
      <c r="AA189" s="14">
        <v>62959.377274530649</v>
      </c>
      <c r="AB189" s="14">
        <v>66048.671382669723</v>
      </c>
      <c r="AC189" s="14">
        <v>68718.600183431859</v>
      </c>
      <c r="AD189" s="14">
        <v>70681.702858745222</v>
      </c>
      <c r="AE189" s="14">
        <v>72739.412891904998</v>
      </c>
      <c r="AF189" s="14">
        <v>73634.544046913492</v>
      </c>
      <c r="AG189" s="14">
        <v>74831.690998124046</v>
      </c>
      <c r="AH189" s="14">
        <v>75766.848342990648</v>
      </c>
      <c r="AI189" s="14">
        <v>76945.801571538424</v>
      </c>
      <c r="AJ189" s="14">
        <v>77112.274133902814</v>
      </c>
      <c r="AK189" s="14">
        <v>77489.793879155375</v>
      </c>
      <c r="AL189" s="14">
        <v>78004.67623051189</v>
      </c>
      <c r="AM189" s="14">
        <v>78966.214473239525</v>
      </c>
      <c r="AN189" s="1">
        <v>90173.831910425128</v>
      </c>
      <c r="AO189" s="1">
        <v>104263.97464045655</v>
      </c>
      <c r="AP189" s="1">
        <v>120248.52452890354</v>
      </c>
    </row>
    <row r="190" spans="1:42" x14ac:dyDescent="0.2">
      <c r="A190" s="16">
        <v>51810</v>
      </c>
      <c r="B190" s="20" t="s">
        <v>99</v>
      </c>
      <c r="C190" s="16" t="s">
        <v>181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5457.2163825195385</v>
      </c>
      <c r="V190" s="14">
        <v>116082.02728091802</v>
      </c>
      <c r="W190" s="14">
        <v>176847.93947351878</v>
      </c>
      <c r="X190" s="14">
        <v>265117.11608708103</v>
      </c>
      <c r="Y190" s="14">
        <v>286827.27316538268</v>
      </c>
      <c r="Z190" s="14">
        <v>288344.85280457052</v>
      </c>
      <c r="AA190" s="14">
        <v>289033.49672084203</v>
      </c>
      <c r="AB190" s="14">
        <v>289405.13511248311</v>
      </c>
      <c r="AC190" s="14">
        <v>292778.20879051799</v>
      </c>
      <c r="AD190" s="14">
        <v>291330.77505465259</v>
      </c>
      <c r="AE190" s="14">
        <v>291527.72316782724</v>
      </c>
      <c r="AF190" s="14">
        <v>289160.9734105338</v>
      </c>
      <c r="AG190" s="14">
        <v>287946.90969918348</v>
      </c>
      <c r="AH190" s="14">
        <v>288665.90520823875</v>
      </c>
      <c r="AI190" s="14">
        <v>295418.12288286525</v>
      </c>
      <c r="AJ190" s="14">
        <v>298783.77728266409</v>
      </c>
      <c r="AK190" s="14">
        <v>300662.20363605884</v>
      </c>
      <c r="AL190" s="14">
        <v>303049.18778854143</v>
      </c>
      <c r="AM190" s="14">
        <v>304176.91808041791</v>
      </c>
      <c r="AN190" s="1">
        <v>295498.93399865198</v>
      </c>
      <c r="AO190" s="1">
        <v>290360.47257284686</v>
      </c>
      <c r="AP190" s="1">
        <v>282676.20806981914</v>
      </c>
    </row>
    <row r="191" spans="1:42" x14ac:dyDescent="0.2">
      <c r="A191" s="16">
        <v>51820</v>
      </c>
      <c r="B191" s="20" t="s">
        <v>99</v>
      </c>
      <c r="C191" s="16" t="s">
        <v>182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12357</v>
      </c>
      <c r="U191" s="14">
        <v>15694</v>
      </c>
      <c r="V191" s="14">
        <v>16707</v>
      </c>
      <c r="W191" s="14">
        <v>15329</v>
      </c>
      <c r="X191" s="14">
        <v>18549</v>
      </c>
      <c r="Y191" s="14">
        <v>19520</v>
      </c>
      <c r="Z191" s="14">
        <v>19892</v>
      </c>
      <c r="AA191" s="14">
        <v>20295</v>
      </c>
      <c r="AB191" s="14">
        <v>20582</v>
      </c>
      <c r="AC191" s="14">
        <v>20902</v>
      </c>
      <c r="AD191" s="14">
        <v>21220</v>
      </c>
      <c r="AE191" s="14">
        <v>21557</v>
      </c>
      <c r="AF191" s="14">
        <v>21728</v>
      </c>
      <c r="AG191" s="14">
        <v>22060</v>
      </c>
      <c r="AH191" s="14">
        <v>22280</v>
      </c>
      <c r="AI191" s="14">
        <v>21006</v>
      </c>
      <c r="AJ191" s="14">
        <v>21094</v>
      </c>
      <c r="AK191" s="14">
        <v>21105</v>
      </c>
      <c r="AL191" s="14">
        <v>21250</v>
      </c>
      <c r="AM191" s="14">
        <v>21366</v>
      </c>
      <c r="AN191" s="1">
        <v>22375.220703125</v>
      </c>
      <c r="AO191" s="1">
        <v>23575.482421875</v>
      </c>
      <c r="AP191" s="1">
        <v>24612.845703125</v>
      </c>
    </row>
    <row r="192" spans="1:42" x14ac:dyDescent="0.2">
      <c r="A192" s="16">
        <v>51830</v>
      </c>
      <c r="B192" s="20" t="s">
        <v>99</v>
      </c>
      <c r="C192" s="16" t="s">
        <v>183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2044</v>
      </c>
      <c r="P192" s="14">
        <v>2714</v>
      </c>
      <c r="Q192" s="14">
        <v>2462</v>
      </c>
      <c r="R192" s="14">
        <v>3778</v>
      </c>
      <c r="S192" s="14">
        <v>3942</v>
      </c>
      <c r="T192" s="14">
        <v>6735</v>
      </c>
      <c r="U192" s="14">
        <v>6832</v>
      </c>
      <c r="V192" s="14">
        <v>9069</v>
      </c>
      <c r="W192" s="14">
        <v>9870</v>
      </c>
      <c r="X192" s="14">
        <v>11530</v>
      </c>
      <c r="Y192" s="14">
        <v>11998</v>
      </c>
      <c r="Z192" s="14">
        <v>11919</v>
      </c>
      <c r="AA192" s="14">
        <v>11653</v>
      </c>
      <c r="AB192" s="14">
        <v>11542</v>
      </c>
      <c r="AC192" s="14">
        <v>11638</v>
      </c>
      <c r="AD192" s="14">
        <v>11941</v>
      </c>
      <c r="AE192" s="14">
        <v>12244</v>
      </c>
      <c r="AF192" s="14">
        <v>12464</v>
      </c>
      <c r="AG192" s="14">
        <v>12524</v>
      </c>
      <c r="AH192" s="14">
        <v>12777</v>
      </c>
      <c r="AI192" s="14">
        <v>14068</v>
      </c>
      <c r="AJ192" s="14">
        <v>14262</v>
      </c>
      <c r="AK192" s="14">
        <v>14617</v>
      </c>
      <c r="AL192" s="14">
        <v>14745</v>
      </c>
      <c r="AM192" s="14">
        <v>14691</v>
      </c>
      <c r="AN192" s="1">
        <v>15510.4326171875</v>
      </c>
      <c r="AO192" s="1">
        <v>16728.7421875</v>
      </c>
      <c r="AP192" s="1">
        <v>17820.05859375</v>
      </c>
    </row>
    <row r="193" spans="1:42" x14ac:dyDescent="0.2">
      <c r="A193" s="16">
        <v>51840</v>
      </c>
      <c r="B193" s="20" t="s">
        <v>99</v>
      </c>
      <c r="C193" s="16" t="s">
        <v>184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5161</v>
      </c>
      <c r="P193" s="14">
        <v>5864</v>
      </c>
      <c r="Q193" s="14">
        <v>6883</v>
      </c>
      <c r="R193" s="14">
        <v>10855</v>
      </c>
      <c r="S193" s="14">
        <v>12095</v>
      </c>
      <c r="T193" s="14">
        <v>13841</v>
      </c>
      <c r="U193" s="14">
        <v>15110</v>
      </c>
      <c r="V193" s="14">
        <v>14643</v>
      </c>
      <c r="W193" s="14">
        <v>20217</v>
      </c>
      <c r="X193" s="14">
        <v>21947</v>
      </c>
      <c r="Y193" s="14">
        <v>23585</v>
      </c>
      <c r="Z193" s="14">
        <v>24262</v>
      </c>
      <c r="AA193" s="14">
        <v>24667</v>
      </c>
      <c r="AB193" s="14">
        <v>24736</v>
      </c>
      <c r="AC193" s="14">
        <v>25279</v>
      </c>
      <c r="AD193" s="14">
        <v>25688</v>
      </c>
      <c r="AE193" s="14">
        <v>25905</v>
      </c>
      <c r="AF193" s="14">
        <v>25887</v>
      </c>
      <c r="AG193" s="14">
        <v>26225</v>
      </c>
      <c r="AH193" s="14">
        <v>26296</v>
      </c>
      <c r="AI193" s="14">
        <v>26203</v>
      </c>
      <c r="AJ193" s="14">
        <v>26756</v>
      </c>
      <c r="AK193" s="14">
        <v>27178</v>
      </c>
      <c r="AL193" s="14">
        <v>27497</v>
      </c>
      <c r="AM193" s="14">
        <v>27543</v>
      </c>
      <c r="AN193" s="1">
        <v>27967.091796875</v>
      </c>
      <c r="AO193" s="1">
        <v>29448.95703125</v>
      </c>
      <c r="AP193" s="1">
        <v>30780.939453125</v>
      </c>
    </row>
    <row r="194" spans="1:42" x14ac:dyDescent="0.2">
      <c r="A194" s="16">
        <v>54003</v>
      </c>
      <c r="B194" s="20" t="s">
        <v>185</v>
      </c>
      <c r="C194" s="16" t="s">
        <v>186</v>
      </c>
      <c r="D194" s="14">
        <v>19713</v>
      </c>
      <c r="E194" s="14">
        <v>22006</v>
      </c>
      <c r="F194" s="14">
        <v>11479</v>
      </c>
      <c r="G194" s="14">
        <v>11211</v>
      </c>
      <c r="H194" s="14">
        <v>10518</v>
      </c>
      <c r="I194" s="14">
        <v>10972</v>
      </c>
      <c r="J194" s="14">
        <v>11771</v>
      </c>
      <c r="K194" s="14">
        <v>12525</v>
      </c>
      <c r="L194" s="14">
        <v>14900</v>
      </c>
      <c r="M194" s="14">
        <v>17380</v>
      </c>
      <c r="N194" s="14">
        <v>18702</v>
      </c>
      <c r="O194" s="14">
        <v>19469</v>
      </c>
      <c r="P194" s="14">
        <v>21999</v>
      </c>
      <c r="Q194" s="14">
        <v>24554</v>
      </c>
      <c r="R194" s="14">
        <v>28030</v>
      </c>
      <c r="S194" s="14">
        <v>29016</v>
      </c>
      <c r="T194" s="14">
        <v>30359</v>
      </c>
      <c r="U194" s="14">
        <v>33791</v>
      </c>
      <c r="V194" s="14">
        <v>36356</v>
      </c>
      <c r="W194" s="14">
        <v>46775</v>
      </c>
      <c r="X194" s="14">
        <v>59253</v>
      </c>
      <c r="Y194" s="14">
        <v>75905</v>
      </c>
      <c r="Z194" s="14">
        <v>78543</v>
      </c>
      <c r="AA194" s="14">
        <v>81077</v>
      </c>
      <c r="AB194" s="14">
        <v>84810</v>
      </c>
      <c r="AC194" s="14">
        <v>88603</v>
      </c>
      <c r="AD194" s="14">
        <v>92515</v>
      </c>
      <c r="AE194" s="14">
        <v>96807</v>
      </c>
      <c r="AF194" s="14">
        <v>99777</v>
      </c>
      <c r="AG194" s="14">
        <v>102420</v>
      </c>
      <c r="AH194" s="14">
        <v>103728</v>
      </c>
      <c r="AI194" s="14">
        <v>104169</v>
      </c>
      <c r="AJ194" s="14">
        <v>105719</v>
      </c>
      <c r="AK194" s="14">
        <v>107062</v>
      </c>
      <c r="AL194" s="14">
        <v>108684</v>
      </c>
      <c r="AM194" s="14">
        <v>110497</v>
      </c>
      <c r="AN194" s="1">
        <v>128550</v>
      </c>
      <c r="AO194" s="1">
        <v>155566</v>
      </c>
      <c r="AP194" s="1">
        <v>182582</v>
      </c>
    </row>
    <row r="195" spans="1:42" x14ac:dyDescent="0.2">
      <c r="A195" s="16">
        <v>54023</v>
      </c>
      <c r="B195" s="20" t="s">
        <v>185</v>
      </c>
      <c r="C195" s="16" t="s">
        <v>187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4467</v>
      </c>
      <c r="M195" s="14">
        <v>5542</v>
      </c>
      <c r="N195" s="14">
        <v>6802</v>
      </c>
      <c r="O195" s="14">
        <v>7275</v>
      </c>
      <c r="P195" s="14">
        <v>7838</v>
      </c>
      <c r="Q195" s="14">
        <v>8993</v>
      </c>
      <c r="R195" s="14">
        <v>8441</v>
      </c>
      <c r="S195" s="14">
        <v>8805</v>
      </c>
      <c r="T195" s="14">
        <v>8756</v>
      </c>
      <c r="U195" s="14">
        <v>8304</v>
      </c>
      <c r="V195" s="14">
        <v>8607</v>
      </c>
      <c r="W195" s="14">
        <v>10210</v>
      </c>
      <c r="X195" s="14">
        <v>10428</v>
      </c>
      <c r="Y195" s="14">
        <v>11299</v>
      </c>
      <c r="Z195" s="14">
        <v>11290</v>
      </c>
      <c r="AA195" s="14">
        <v>11262</v>
      </c>
      <c r="AB195" s="14">
        <v>11345</v>
      </c>
      <c r="AC195" s="14">
        <v>11479</v>
      </c>
      <c r="AD195" s="14">
        <v>11553</v>
      </c>
      <c r="AE195" s="14">
        <v>11722</v>
      </c>
      <c r="AF195" s="14">
        <v>11850</v>
      </c>
      <c r="AG195" s="14">
        <v>11895</v>
      </c>
      <c r="AH195" s="14">
        <v>11830</v>
      </c>
      <c r="AI195" s="14">
        <v>11937</v>
      </c>
      <c r="AJ195" s="14">
        <v>11929</v>
      </c>
      <c r="AK195" s="14">
        <v>11841</v>
      </c>
      <c r="AL195" s="14">
        <v>11788</v>
      </c>
      <c r="AM195" s="14">
        <v>11687</v>
      </c>
      <c r="AN195" s="1">
        <v>12256</v>
      </c>
      <c r="AO195" s="1">
        <v>12027</v>
      </c>
      <c r="AP195" s="1">
        <v>11798</v>
      </c>
    </row>
    <row r="196" spans="1:42" x14ac:dyDescent="0.2">
      <c r="A196" s="16">
        <v>54025</v>
      </c>
      <c r="B196" s="20" t="s">
        <v>185</v>
      </c>
      <c r="C196" s="16" t="s">
        <v>247</v>
      </c>
      <c r="D196" s="1">
        <v>0.85919184549525596</v>
      </c>
      <c r="E196" s="1">
        <v>0.62064647858302369</v>
      </c>
      <c r="F196" s="1">
        <v>0.84476485025086345</v>
      </c>
      <c r="G196" s="1">
        <v>1.005747262532352</v>
      </c>
      <c r="H196" s="1">
        <v>1.2864308828811764</v>
      </c>
      <c r="I196" s="1">
        <v>1.2420071648514133</v>
      </c>
      <c r="J196" s="1">
        <v>1.4315578845475405</v>
      </c>
      <c r="K196" s="1">
        <v>1.7442380092007599</v>
      </c>
      <c r="L196" s="1">
        <v>1.6308218287646448</v>
      </c>
      <c r="M196" s="1">
        <v>2.1511935483222868</v>
      </c>
      <c r="N196" s="1">
        <v>2.5760042795779627</v>
      </c>
      <c r="O196" s="1">
        <v>2.9543915112848511</v>
      </c>
      <c r="P196" s="1">
        <v>3.5471838901386024</v>
      </c>
      <c r="Q196" s="1">
        <v>3.7484476158747313</v>
      </c>
      <c r="R196" s="1">
        <v>5.1248686671120192</v>
      </c>
      <c r="S196" s="1">
        <v>5.502256008059395</v>
      </c>
      <c r="T196" s="1">
        <v>5.6129581992911195</v>
      </c>
      <c r="U196" s="1">
        <v>4.920319586023207</v>
      </c>
      <c r="V196" s="1">
        <v>4.5837849246787643</v>
      </c>
      <c r="W196" s="1">
        <v>5.3801264938618152</v>
      </c>
      <c r="X196" s="1">
        <v>4.9556014456802853</v>
      </c>
      <c r="Y196" s="1">
        <v>4.9213194767827186</v>
      </c>
      <c r="Z196" s="1">
        <v>4.9100349953539366</v>
      </c>
      <c r="AA196" s="1">
        <v>4.9213194767827186</v>
      </c>
      <c r="AB196" s="1">
        <v>4.9371748873978438</v>
      </c>
      <c r="AC196" s="1">
        <v>4.9374605704719903</v>
      </c>
      <c r="AD196" s="1">
        <v>4.9341752151193061</v>
      </c>
      <c r="AE196" s="1">
        <v>4.9448883303997961</v>
      </c>
      <c r="AF196" s="1">
        <v>4.9564584949027246</v>
      </c>
      <c r="AG196" s="1">
        <v>4.9600295333295543</v>
      </c>
      <c r="AH196" s="1">
        <v>4.9336038489710132</v>
      </c>
      <c r="AI196" s="1">
        <v>5.0680177353568885</v>
      </c>
      <c r="AJ196" s="1">
        <v>5.0957289935490877</v>
      </c>
      <c r="AK196" s="1">
        <v>5.1145840764427488</v>
      </c>
      <c r="AL196" s="1">
        <v>5.1064421088295768</v>
      </c>
      <c r="AM196" s="1">
        <v>5.0637324892446927</v>
      </c>
      <c r="AN196" s="1">
        <v>5.2824228825037514</v>
      </c>
      <c r="AO196" s="1">
        <v>5.2942787300808263</v>
      </c>
      <c r="AP196" s="1">
        <v>5.3061345776579012</v>
      </c>
    </row>
    <row r="197" spans="1:42" x14ac:dyDescent="0.2">
      <c r="A197" s="16">
        <v>54027</v>
      </c>
      <c r="B197" s="20" t="s">
        <v>185</v>
      </c>
      <c r="C197" s="16" t="s">
        <v>188</v>
      </c>
      <c r="D197" s="1">
        <v>7346</v>
      </c>
      <c r="E197" s="1">
        <v>8348</v>
      </c>
      <c r="F197" s="1">
        <v>9784</v>
      </c>
      <c r="G197" s="1">
        <v>10889</v>
      </c>
      <c r="H197" s="1">
        <v>11279</v>
      </c>
      <c r="I197" s="1">
        <v>12295</v>
      </c>
      <c r="J197" s="1">
        <v>14036</v>
      </c>
      <c r="K197" s="1">
        <v>13913</v>
      </c>
      <c r="L197" s="1">
        <v>7643</v>
      </c>
      <c r="M197" s="1">
        <v>10366</v>
      </c>
      <c r="N197" s="1">
        <v>11419</v>
      </c>
      <c r="O197" s="1">
        <v>11806</v>
      </c>
      <c r="P197" s="1">
        <v>11694</v>
      </c>
      <c r="Q197" s="1">
        <v>11713</v>
      </c>
      <c r="R197" s="1">
        <v>11836</v>
      </c>
      <c r="S197" s="1">
        <v>12974</v>
      </c>
      <c r="T197" s="1">
        <v>12577</v>
      </c>
      <c r="U197" s="1">
        <v>11705</v>
      </c>
      <c r="V197" s="1">
        <v>11710</v>
      </c>
      <c r="W197" s="1">
        <v>14867</v>
      </c>
      <c r="X197" s="1">
        <v>16498</v>
      </c>
      <c r="Y197" s="1">
        <v>20203</v>
      </c>
      <c r="Z197" s="1">
        <v>20539</v>
      </c>
      <c r="AA197" s="1">
        <v>20787</v>
      </c>
      <c r="AB197" s="1">
        <v>21075</v>
      </c>
      <c r="AC197" s="1">
        <v>21279</v>
      </c>
      <c r="AD197" s="1">
        <v>21735</v>
      </c>
      <c r="AE197" s="1">
        <v>22251</v>
      </c>
      <c r="AF197" s="1">
        <v>22602</v>
      </c>
      <c r="AG197" s="1">
        <v>22657</v>
      </c>
      <c r="AH197" s="1">
        <v>22690</v>
      </c>
      <c r="AI197" s="1">
        <v>23964</v>
      </c>
      <c r="AJ197" s="1">
        <v>23792</v>
      </c>
      <c r="AK197" s="1">
        <v>23678</v>
      </c>
      <c r="AL197" s="1">
        <v>23467</v>
      </c>
      <c r="AM197" s="1">
        <v>23483</v>
      </c>
      <c r="AN197" s="1">
        <v>26404</v>
      </c>
      <c r="AO197" s="1">
        <v>27621</v>
      </c>
      <c r="AP197" s="1">
        <v>28838</v>
      </c>
    </row>
    <row r="198" spans="1:42" x14ac:dyDescent="0.2">
      <c r="A198" s="16">
        <v>54031</v>
      </c>
      <c r="B198" s="20" t="s">
        <v>185</v>
      </c>
      <c r="C198" s="16" t="s">
        <v>189</v>
      </c>
      <c r="D198" s="1">
        <v>7336</v>
      </c>
      <c r="E198" s="1">
        <v>6627</v>
      </c>
      <c r="F198" s="1">
        <v>5525</v>
      </c>
      <c r="G198" s="1">
        <v>5700</v>
      </c>
      <c r="H198" s="1">
        <v>6798</v>
      </c>
      <c r="I198" s="1">
        <v>7622</v>
      </c>
      <c r="J198" s="1">
        <v>9543</v>
      </c>
      <c r="K198" s="1">
        <v>9864</v>
      </c>
      <c r="L198" s="1">
        <v>5518</v>
      </c>
      <c r="M198" s="1">
        <v>6794</v>
      </c>
      <c r="N198" s="1">
        <v>7567</v>
      </c>
      <c r="O198" s="1">
        <v>8449</v>
      </c>
      <c r="P198" s="1">
        <v>9163</v>
      </c>
      <c r="Q198" s="1">
        <v>9601</v>
      </c>
      <c r="R198" s="1">
        <v>9816</v>
      </c>
      <c r="S198" s="1">
        <v>10813</v>
      </c>
      <c r="T198" s="1">
        <v>10032</v>
      </c>
      <c r="U198" s="1">
        <v>9308</v>
      </c>
      <c r="V198" s="1">
        <v>8855</v>
      </c>
      <c r="W198" s="1">
        <v>10030</v>
      </c>
      <c r="X198" s="1">
        <v>10977</v>
      </c>
      <c r="Y198" s="1">
        <v>12669</v>
      </c>
      <c r="Z198" s="1">
        <v>12753</v>
      </c>
      <c r="AA198" s="1">
        <v>12792</v>
      </c>
      <c r="AB198" s="1">
        <v>13019</v>
      </c>
      <c r="AC198" s="1">
        <v>13163</v>
      </c>
      <c r="AD198" s="1">
        <v>13325</v>
      </c>
      <c r="AE198" s="1">
        <v>13370</v>
      </c>
      <c r="AF198" s="1">
        <v>13536</v>
      </c>
      <c r="AG198" s="1">
        <v>13495</v>
      </c>
      <c r="AH198" s="1">
        <v>13554</v>
      </c>
      <c r="AI198" s="1">
        <v>14025</v>
      </c>
      <c r="AJ198" s="1">
        <v>13981</v>
      </c>
      <c r="AK198" s="1">
        <v>13870</v>
      </c>
      <c r="AL198" s="1">
        <v>13973</v>
      </c>
      <c r="AM198" s="1">
        <v>13923</v>
      </c>
      <c r="AN198" s="1">
        <v>15465</v>
      </c>
      <c r="AO198" s="1">
        <v>16372</v>
      </c>
      <c r="AP198" s="1">
        <v>17279</v>
      </c>
    </row>
    <row r="199" spans="1:42" x14ac:dyDescent="0.2">
      <c r="A199" s="16">
        <v>54037</v>
      </c>
      <c r="B199" s="20" t="s">
        <v>185</v>
      </c>
      <c r="C199" s="16" t="s">
        <v>78</v>
      </c>
      <c r="D199" s="1">
        <v>0</v>
      </c>
      <c r="E199" s="1">
        <v>0</v>
      </c>
      <c r="F199" s="1">
        <v>11851</v>
      </c>
      <c r="G199" s="1">
        <v>13087</v>
      </c>
      <c r="H199" s="1">
        <v>12927</v>
      </c>
      <c r="I199" s="1">
        <v>14082</v>
      </c>
      <c r="J199" s="1">
        <v>15357</v>
      </c>
      <c r="K199" s="1">
        <v>14535</v>
      </c>
      <c r="L199" s="1">
        <v>13219</v>
      </c>
      <c r="M199" s="1">
        <v>15005</v>
      </c>
      <c r="N199" s="1">
        <v>15553</v>
      </c>
      <c r="O199" s="1">
        <v>15935</v>
      </c>
      <c r="P199" s="1">
        <v>15889</v>
      </c>
      <c r="Q199" s="1">
        <v>15729</v>
      </c>
      <c r="R199" s="1">
        <v>15780</v>
      </c>
      <c r="S199" s="1">
        <v>16762</v>
      </c>
      <c r="T199" s="1">
        <v>17184</v>
      </c>
      <c r="U199" s="1">
        <v>18665</v>
      </c>
      <c r="V199" s="1">
        <v>21280</v>
      </c>
      <c r="W199" s="1">
        <v>30302</v>
      </c>
      <c r="X199" s="1">
        <v>35926</v>
      </c>
      <c r="Y199" s="1">
        <v>42190</v>
      </c>
      <c r="Z199" s="1">
        <v>43340</v>
      </c>
      <c r="AA199" s="1">
        <v>44749</v>
      </c>
      <c r="AB199" s="1">
        <v>46038</v>
      </c>
      <c r="AC199" s="1">
        <v>47096</v>
      </c>
      <c r="AD199" s="1">
        <v>48564</v>
      </c>
      <c r="AE199" s="1">
        <v>49881</v>
      </c>
      <c r="AF199" s="1">
        <v>51158</v>
      </c>
      <c r="AG199" s="1">
        <v>52090</v>
      </c>
      <c r="AH199" s="1">
        <v>52965</v>
      </c>
      <c r="AI199" s="1">
        <v>53498</v>
      </c>
      <c r="AJ199" s="1">
        <v>54364</v>
      </c>
      <c r="AK199" s="1">
        <v>54566</v>
      </c>
      <c r="AL199" s="1">
        <v>54961</v>
      </c>
      <c r="AM199" s="1">
        <v>55713</v>
      </c>
      <c r="AN199" s="1">
        <v>62688</v>
      </c>
      <c r="AO199" s="1">
        <v>71203</v>
      </c>
      <c r="AP199" s="1">
        <v>79065</v>
      </c>
    </row>
    <row r="200" spans="1:42" x14ac:dyDescent="0.2">
      <c r="A200" s="16">
        <v>54057</v>
      </c>
      <c r="B200" s="20" t="s">
        <v>185</v>
      </c>
      <c r="C200" s="16" t="s">
        <v>190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6332</v>
      </c>
      <c r="M200" s="1">
        <v>8630</v>
      </c>
      <c r="N200" s="1">
        <v>12085</v>
      </c>
      <c r="O200" s="1">
        <v>12883</v>
      </c>
      <c r="P200" s="1">
        <v>16674</v>
      </c>
      <c r="Q200" s="1">
        <v>19849</v>
      </c>
      <c r="R200" s="1">
        <v>20084</v>
      </c>
      <c r="S200" s="1">
        <v>22215</v>
      </c>
      <c r="T200" s="1">
        <v>22333</v>
      </c>
      <c r="U200" s="1">
        <v>22354</v>
      </c>
      <c r="V200" s="1">
        <v>23109</v>
      </c>
      <c r="W200" s="1">
        <v>27234</v>
      </c>
      <c r="X200" s="1">
        <v>26697</v>
      </c>
      <c r="Y200" s="1">
        <v>27078</v>
      </c>
      <c r="Z200" s="1">
        <v>27026</v>
      </c>
      <c r="AA200" s="1">
        <v>27145</v>
      </c>
      <c r="AB200" s="1">
        <v>27197</v>
      </c>
      <c r="AC200" s="1">
        <v>26989</v>
      </c>
      <c r="AD200" s="1">
        <v>26854</v>
      </c>
      <c r="AE200" s="1">
        <v>26904</v>
      </c>
      <c r="AF200" s="1">
        <v>27052</v>
      </c>
      <c r="AG200" s="1">
        <v>27277</v>
      </c>
      <c r="AH200" s="1">
        <v>27459</v>
      </c>
      <c r="AI200" s="1">
        <v>28212</v>
      </c>
      <c r="AJ200" s="1">
        <v>28093</v>
      </c>
      <c r="AK200" s="1">
        <v>27933</v>
      </c>
      <c r="AL200" s="1">
        <v>27707</v>
      </c>
      <c r="AM200" s="1">
        <v>27578</v>
      </c>
      <c r="AN200" s="1">
        <v>29107</v>
      </c>
      <c r="AO200" s="1">
        <v>29123</v>
      </c>
      <c r="AP200" s="1">
        <v>29139</v>
      </c>
    </row>
    <row r="201" spans="1:42" x14ac:dyDescent="0.2">
      <c r="A201" s="16">
        <v>54063</v>
      </c>
      <c r="B201" s="20" t="s">
        <v>185</v>
      </c>
      <c r="C201" s="16" t="s">
        <v>191</v>
      </c>
      <c r="D201" s="1">
        <v>0</v>
      </c>
      <c r="E201" s="1">
        <v>82.914042156586916</v>
      </c>
      <c r="F201" s="1">
        <v>107.78033560182882</v>
      </c>
      <c r="G201" s="1">
        <v>131.06278870024005</v>
      </c>
      <c r="H201" s="1">
        <v>154.38483780732204</v>
      </c>
      <c r="I201" s="1">
        <v>166.73879251260146</v>
      </c>
      <c r="J201" s="1">
        <v>202.0188362382552</v>
      </c>
      <c r="K201" s="1">
        <v>212.96713263572241</v>
      </c>
      <c r="L201" s="1">
        <v>220.2330002268082</v>
      </c>
      <c r="M201" s="1">
        <v>227.69684786124787</v>
      </c>
      <c r="N201" s="1">
        <v>246.06939588448392</v>
      </c>
      <c r="O201" s="1">
        <v>259.94779692358793</v>
      </c>
      <c r="P201" s="1">
        <v>258.46294659843414</v>
      </c>
      <c r="Q201" s="1">
        <v>260.16557497127712</v>
      </c>
      <c r="R201" s="1">
        <v>236.56635380349977</v>
      </c>
      <c r="S201" s="1">
        <v>268.79750486150442</v>
      </c>
      <c r="T201" s="1">
        <v>259.80921089324022</v>
      </c>
      <c r="U201" s="1">
        <v>229.34008222108471</v>
      </c>
      <c r="V201" s="1">
        <v>223.163104868445</v>
      </c>
      <c r="W201" s="1">
        <v>254.8597098093943</v>
      </c>
      <c r="X201" s="1">
        <v>245.61404178477011</v>
      </c>
      <c r="Y201" s="1">
        <v>288.71429722290043</v>
      </c>
      <c r="Z201" s="1">
        <v>262.69971952620625</v>
      </c>
      <c r="AA201" s="1">
        <v>263.33325566493852</v>
      </c>
      <c r="AB201" s="1">
        <v>265.51103614183074</v>
      </c>
      <c r="AC201" s="1">
        <v>265.92679423287376</v>
      </c>
      <c r="AD201" s="1">
        <v>266.48113835426454</v>
      </c>
      <c r="AE201" s="1">
        <v>267.09487648866144</v>
      </c>
      <c r="AF201" s="1">
        <v>269.01528290919362</v>
      </c>
      <c r="AG201" s="1">
        <v>272.63831770256883</v>
      </c>
      <c r="AH201" s="1">
        <v>271.84639752915348</v>
      </c>
      <c r="AI201" s="1">
        <v>267.31265453635064</v>
      </c>
      <c r="AJ201" s="1">
        <v>268.06497870109524</v>
      </c>
      <c r="AK201" s="1">
        <v>267.11467449299681</v>
      </c>
      <c r="AL201" s="1">
        <v>267.31265453635064</v>
      </c>
      <c r="AM201" s="1">
        <v>268.89649488318133</v>
      </c>
      <c r="AN201" s="1">
        <v>255.71102399581579</v>
      </c>
      <c r="AO201" s="1">
        <v>241.75343093937028</v>
      </c>
      <c r="AP201" s="1">
        <v>227.79583788292479</v>
      </c>
    </row>
    <row r="202" spans="1:42" x14ac:dyDescent="0.2">
      <c r="A202" s="16">
        <v>54065</v>
      </c>
      <c r="B202" s="20" t="s">
        <v>185</v>
      </c>
      <c r="C202" s="16" t="s">
        <v>192</v>
      </c>
      <c r="D202" s="1">
        <v>0</v>
      </c>
      <c r="E202" s="1">
        <v>0</v>
      </c>
      <c r="F202" s="1">
        <v>0</v>
      </c>
      <c r="G202" s="1">
        <v>2500</v>
      </c>
      <c r="H202" s="1">
        <v>2694</v>
      </c>
      <c r="I202" s="1">
        <v>4253</v>
      </c>
      <c r="J202" s="1">
        <v>3557</v>
      </c>
      <c r="K202" s="1">
        <v>3732</v>
      </c>
      <c r="L202" s="1">
        <v>4315</v>
      </c>
      <c r="M202" s="1">
        <v>5777</v>
      </c>
      <c r="N202" s="1">
        <v>6744</v>
      </c>
      <c r="O202" s="1">
        <v>7294</v>
      </c>
      <c r="P202" s="1">
        <v>7848</v>
      </c>
      <c r="Q202" s="1">
        <v>8357</v>
      </c>
      <c r="R202" s="1">
        <v>8406</v>
      </c>
      <c r="S202" s="1">
        <v>8743</v>
      </c>
      <c r="T202" s="1">
        <v>8276</v>
      </c>
      <c r="U202" s="1">
        <v>8376</v>
      </c>
      <c r="V202" s="1">
        <v>8547</v>
      </c>
      <c r="W202" s="1">
        <v>10711</v>
      </c>
      <c r="X202" s="1">
        <v>12128</v>
      </c>
      <c r="Y202" s="1">
        <v>14943</v>
      </c>
      <c r="Z202" s="1">
        <v>15129</v>
      </c>
      <c r="AA202" s="1">
        <v>15209</v>
      </c>
      <c r="AB202" s="1">
        <v>15402</v>
      </c>
      <c r="AC202" s="1">
        <v>15620</v>
      </c>
      <c r="AD202" s="1">
        <v>15834</v>
      </c>
      <c r="AE202" s="1">
        <v>16266</v>
      </c>
      <c r="AF202" s="1">
        <v>16509</v>
      </c>
      <c r="AG202" s="1">
        <v>16500</v>
      </c>
      <c r="AH202" s="1">
        <v>16443</v>
      </c>
      <c r="AI202" s="1">
        <v>17541</v>
      </c>
      <c r="AJ202" s="1">
        <v>17440</v>
      </c>
      <c r="AK202" s="1">
        <v>17433</v>
      </c>
      <c r="AL202" s="1">
        <v>17422</v>
      </c>
      <c r="AM202" s="1">
        <v>17453</v>
      </c>
      <c r="AN202" s="1">
        <v>19737</v>
      </c>
      <c r="AO202" s="1">
        <v>21032</v>
      </c>
      <c r="AP202" s="1">
        <v>22327</v>
      </c>
    </row>
    <row r="203" spans="1:42" x14ac:dyDescent="0.2">
      <c r="A203" s="16">
        <v>54071</v>
      </c>
      <c r="B203" s="20" t="s">
        <v>185</v>
      </c>
      <c r="C203" s="16" t="s">
        <v>193</v>
      </c>
      <c r="D203" s="1">
        <v>2452</v>
      </c>
      <c r="E203" s="1">
        <v>3962</v>
      </c>
      <c r="F203" s="1">
        <v>4239</v>
      </c>
      <c r="G203" s="1">
        <v>4846</v>
      </c>
      <c r="H203" s="1">
        <v>6271</v>
      </c>
      <c r="I203" s="1">
        <v>6940</v>
      </c>
      <c r="J203" s="1">
        <v>5795</v>
      </c>
      <c r="K203" s="1">
        <v>6164</v>
      </c>
      <c r="L203" s="1">
        <v>6455</v>
      </c>
      <c r="M203" s="1">
        <v>8022</v>
      </c>
      <c r="N203" s="1">
        <v>8711</v>
      </c>
      <c r="O203" s="1">
        <v>9167</v>
      </c>
      <c r="P203" s="1">
        <v>9349</v>
      </c>
      <c r="Q203" s="1">
        <v>9652</v>
      </c>
      <c r="R203" s="1">
        <v>9660</v>
      </c>
      <c r="S203" s="1">
        <v>10884</v>
      </c>
      <c r="T203" s="1">
        <v>9313</v>
      </c>
      <c r="U203" s="1">
        <v>8093</v>
      </c>
      <c r="V203" s="1">
        <v>7031</v>
      </c>
      <c r="W203" s="1">
        <v>7910</v>
      </c>
      <c r="X203" s="1">
        <v>8054</v>
      </c>
      <c r="Y203" s="1">
        <v>8196</v>
      </c>
      <c r="Z203" s="1">
        <v>8048</v>
      </c>
      <c r="AA203" s="1">
        <v>7925</v>
      </c>
      <c r="AB203" s="1">
        <v>7929</v>
      </c>
      <c r="AC203" s="1">
        <v>7849</v>
      </c>
      <c r="AD203" s="1">
        <v>7717</v>
      </c>
      <c r="AE203" s="1">
        <v>7658</v>
      </c>
      <c r="AF203" s="1">
        <v>7499</v>
      </c>
      <c r="AG203" s="1">
        <v>7438</v>
      </c>
      <c r="AH203" s="1">
        <v>7349</v>
      </c>
      <c r="AI203" s="1">
        <v>7695</v>
      </c>
      <c r="AJ203" s="1">
        <v>7580</v>
      </c>
      <c r="AK203" s="1">
        <v>7532</v>
      </c>
      <c r="AL203" s="1">
        <v>7443</v>
      </c>
      <c r="AM203" s="1">
        <v>7371</v>
      </c>
      <c r="AN203" s="1">
        <v>7262</v>
      </c>
      <c r="AO203" s="1">
        <v>6649</v>
      </c>
      <c r="AP203" s="1">
        <v>6036</v>
      </c>
    </row>
    <row r="204" spans="1:42" x14ac:dyDescent="0.2">
      <c r="A204" s="16">
        <v>54075</v>
      </c>
      <c r="B204" s="20" t="s">
        <v>185</v>
      </c>
      <c r="C204" s="16" t="s">
        <v>248</v>
      </c>
      <c r="D204" s="1">
        <v>0</v>
      </c>
      <c r="E204" s="1">
        <v>0</v>
      </c>
      <c r="F204" s="1">
        <v>0</v>
      </c>
      <c r="G204" s="1">
        <v>0</v>
      </c>
      <c r="H204" s="1">
        <v>1.3176078274541565</v>
      </c>
      <c r="I204" s="1">
        <v>1.5145751659406159</v>
      </c>
      <c r="J204" s="1">
        <v>1.8649696944060012</v>
      </c>
      <c r="K204" s="1">
        <v>2.0515703308668574</v>
      </c>
      <c r="L204" s="1">
        <v>2.1091055271089547</v>
      </c>
      <c r="M204" s="1">
        <v>2.8980115512573521</v>
      </c>
      <c r="N204" s="1">
        <v>3.5319353801229831</v>
      </c>
      <c r="O204" s="1">
        <v>4.4431684881734972</v>
      </c>
      <c r="P204" s="1">
        <v>7.6402593928694991</v>
      </c>
      <c r="Q204" s="1">
        <v>7.7760631894049004</v>
      </c>
      <c r="R204" s="1">
        <v>7.5443673991326703</v>
      </c>
      <c r="S204" s="1">
        <v>7.2079679184018497</v>
      </c>
      <c r="T204" s="1">
        <v>6.4688220639763472</v>
      </c>
      <c r="U204" s="1">
        <v>5.2538445865756609</v>
      </c>
      <c r="V204" s="1">
        <v>4.5976323483549839</v>
      </c>
      <c r="W204" s="1">
        <v>5.141365869597867</v>
      </c>
      <c r="X204" s="1">
        <v>4.6691625923316451</v>
      </c>
      <c r="Y204" s="1">
        <v>4.7329178097891047</v>
      </c>
      <c r="Z204" s="1">
        <v>4.6131824013933889</v>
      </c>
      <c r="AA204" s="1">
        <v>4.6188840875074701</v>
      </c>
      <c r="AB204" s="1">
        <v>4.6116273960895482</v>
      </c>
      <c r="AC204" s="1">
        <v>4.6188840875074701</v>
      </c>
      <c r="AD204" s="1">
        <v>4.5421704925180073</v>
      </c>
      <c r="AE204" s="1">
        <v>4.4986303440104738</v>
      </c>
      <c r="AF204" s="1">
        <v>4.4379851371606955</v>
      </c>
      <c r="AG204" s="1">
        <v>4.3985916694634035</v>
      </c>
      <c r="AH204" s="1">
        <v>4.3503865050443498</v>
      </c>
      <c r="AI204" s="1">
        <v>4.5193637480616804</v>
      </c>
      <c r="AJ204" s="1">
        <v>4.5701605879871359</v>
      </c>
      <c r="AK204" s="1">
        <v>4.5079603758335169</v>
      </c>
      <c r="AL204" s="1">
        <v>4.4955203334027933</v>
      </c>
      <c r="AM204" s="1">
        <v>4.4898186472887112</v>
      </c>
      <c r="AN204" s="1">
        <v>4.413623387400528</v>
      </c>
      <c r="AO204" s="1">
        <v>4.0684122099479447</v>
      </c>
      <c r="AP204" s="1">
        <v>3.7232010324953606</v>
      </c>
    </row>
    <row r="205" spans="1:42" x14ac:dyDescent="0.2">
      <c r="A205" s="16">
        <v>54077</v>
      </c>
      <c r="B205" s="20" t="s">
        <v>185</v>
      </c>
      <c r="C205" s="16" t="s">
        <v>249</v>
      </c>
      <c r="D205" s="1">
        <v>0</v>
      </c>
      <c r="E205" s="1">
        <v>0</v>
      </c>
      <c r="F205" s="1">
        <v>0</v>
      </c>
      <c r="G205" s="1">
        <v>0.47747606624778333</v>
      </c>
      <c r="H205" s="1">
        <v>0.71774894353553398</v>
      </c>
      <c r="I205" s="1">
        <v>0.95802182082328469</v>
      </c>
      <c r="J205" s="1">
        <v>1.6336323154965069</v>
      </c>
      <c r="K205" s="1">
        <v>1.857440500844679</v>
      </c>
      <c r="L205" s="1">
        <v>2.0308778913607499</v>
      </c>
      <c r="M205" s="1">
        <v>2.6637918120211661</v>
      </c>
      <c r="N205" s="1">
        <v>2.8401593595773318</v>
      </c>
      <c r="O205" s="1">
        <v>3.1711275738203888</v>
      </c>
      <c r="P205" s="1">
        <v>3.6753936472918936</v>
      </c>
      <c r="Q205" s="1">
        <v>3.9063179283088667</v>
      </c>
      <c r="R205" s="1">
        <v>4.0524071864507221</v>
      </c>
      <c r="S205" s="1">
        <v>4.2439836443578542</v>
      </c>
      <c r="T205" s="1">
        <v>4.3811429000918025</v>
      </c>
      <c r="U205" s="1">
        <v>3.799855555852099</v>
      </c>
      <c r="V205" s="1">
        <v>3.5517689264574295</v>
      </c>
      <c r="W205" s="1">
        <v>4.2501230210132901</v>
      </c>
      <c r="X205" s="1">
        <v>4.0515699987249807</v>
      </c>
      <c r="Y205" s="1">
        <v>4.0930107911491742</v>
      </c>
      <c r="Z205" s="1">
        <v>4.0646859397615938</v>
      </c>
      <c r="AA205" s="1">
        <v>4.1018012622694577</v>
      </c>
      <c r="AB205" s="1">
        <v>4.1065453260486589</v>
      </c>
      <c r="AC205" s="1">
        <v>4.1251029873025908</v>
      </c>
      <c r="AD205" s="1">
        <v>4.1535673699777949</v>
      </c>
      <c r="AE205" s="1">
        <v>4.2058916028366253</v>
      </c>
      <c r="AF205" s="1">
        <v>4.2308677033212403</v>
      </c>
      <c r="AG205" s="1">
        <v>4.2304491094583696</v>
      </c>
      <c r="AH205" s="1">
        <v>4.222635357351451</v>
      </c>
      <c r="AI205" s="1">
        <v>4.6770887611413494</v>
      </c>
      <c r="AJ205" s="1">
        <v>4.6924372027799395</v>
      </c>
      <c r="AK205" s="1">
        <v>4.7315059633145333</v>
      </c>
      <c r="AL205" s="1">
        <v>4.7033206432145764</v>
      </c>
      <c r="AM205" s="1">
        <v>4.7144831462244596</v>
      </c>
      <c r="AN205" s="1">
        <v>4.7613656588659721</v>
      </c>
      <c r="AO205" s="1">
        <v>4.7091809572947652</v>
      </c>
      <c r="AP205" s="1">
        <v>4.6569962557235582</v>
      </c>
    </row>
    <row r="206" spans="1:42" x14ac:dyDescent="0.2">
      <c r="A206" s="16">
        <v>54083</v>
      </c>
      <c r="B206" s="20" t="s">
        <v>185</v>
      </c>
      <c r="C206" s="16" t="s">
        <v>250</v>
      </c>
      <c r="D206" s="1">
        <v>1.1991458038579587E-3</v>
      </c>
      <c r="E206" s="1">
        <v>2.3024608179228524E-3</v>
      </c>
      <c r="F206" s="1">
        <v>3.598698343018522E-3</v>
      </c>
      <c r="G206" s="1">
        <v>4.232946859675255E-3</v>
      </c>
      <c r="H206" s="1">
        <v>6.3046572232279639E-3</v>
      </c>
      <c r="I206" s="1">
        <v>7.8278624083598404E-3</v>
      </c>
      <c r="J206" s="1">
        <v>6.6110635642768435E-3</v>
      </c>
      <c r="K206" s="1">
        <v>6.2920479087815086E-3</v>
      </c>
      <c r="L206" s="1">
        <v>7.014561626563433E-3</v>
      </c>
      <c r="M206" s="1">
        <v>1.0216066564518593E-2</v>
      </c>
      <c r="N206" s="1">
        <v>1.4668415495562182E-2</v>
      </c>
      <c r="O206" s="1">
        <v>2.2280658626887627E-2</v>
      </c>
      <c r="P206" s="1">
        <v>3.2819523641235492E-2</v>
      </c>
      <c r="Q206" s="1">
        <v>3.3798006442280468E-2</v>
      </c>
      <c r="R206" s="1">
        <v>3.1585071756927457E-2</v>
      </c>
      <c r="S206" s="1">
        <v>3.8154524583530997E-2</v>
      </c>
      <c r="T206" s="1">
        <v>3.8531543085480027E-2</v>
      </c>
      <c r="U206" s="1">
        <v>3.3224282634966726E-2</v>
      </c>
      <c r="V206" s="1">
        <v>3.1013869812503002E-2</v>
      </c>
      <c r="W206" s="1">
        <v>3.6231604130446467E-2</v>
      </c>
      <c r="X206" s="1">
        <v>3.5057676955481419E-2</v>
      </c>
      <c r="Y206" s="1">
        <v>3.5636444488573747E-2</v>
      </c>
      <c r="Z206" s="1">
        <v>3.566544591180059E-2</v>
      </c>
      <c r="AA206" s="1">
        <v>3.5708317580918546E-2</v>
      </c>
      <c r="AB206" s="1">
        <v>3.5521699727110993E-2</v>
      </c>
      <c r="AC206" s="1">
        <v>3.5693186403582794E-2</v>
      </c>
      <c r="AD206" s="1">
        <v>3.5775146947484758E-2</v>
      </c>
      <c r="AE206" s="1">
        <v>3.5941589898177979E-2</v>
      </c>
      <c r="AF206" s="1">
        <v>3.593276337806546E-2</v>
      </c>
      <c r="AG206" s="1">
        <v>3.5989505293074514E-2</v>
      </c>
      <c r="AH206" s="1">
        <v>3.6041203482304981E-2</v>
      </c>
      <c r="AI206" s="1">
        <v>3.7077689129803658E-2</v>
      </c>
      <c r="AJ206" s="1">
        <v>3.711929986747696E-2</v>
      </c>
      <c r="AK206" s="1">
        <v>3.7096603101473342E-2</v>
      </c>
      <c r="AL206" s="1">
        <v>3.7280699092391595E-2</v>
      </c>
      <c r="AM206" s="1">
        <v>3.7107951484475155E-2</v>
      </c>
      <c r="AN206" s="1">
        <v>3.7076428198359011E-2</v>
      </c>
      <c r="AO206" s="1">
        <v>3.5758754838704367E-2</v>
      </c>
      <c r="AP206" s="1">
        <v>3.4441081479049722E-2</v>
      </c>
    </row>
    <row r="207" spans="1:42" x14ac:dyDescent="0.2">
      <c r="A207" s="16">
        <v>54093</v>
      </c>
      <c r="B207" s="20" t="s">
        <v>185</v>
      </c>
      <c r="C207" s="16" t="s">
        <v>251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</row>
  </sheetData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</vt:lpstr>
      <vt:lpstr>chart data</vt:lpstr>
      <vt:lpstr>Cnty_Pop_1790_2030</vt:lpstr>
    </vt:vector>
  </TitlesOfParts>
  <Company>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CBPOStaff</dc:creator>
  <cp:lastModifiedBy>Krikstan, Catherine</cp:lastModifiedBy>
  <cp:lastPrinted>2006-07-27T11:22:13Z</cp:lastPrinted>
  <dcterms:created xsi:type="dcterms:W3CDTF">2001-12-20T19:12:32Z</dcterms:created>
  <dcterms:modified xsi:type="dcterms:W3CDTF">2015-04-09T13:35:33Z</dcterms:modified>
</cp:coreProperties>
</file>