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dicators\"/>
    </mc:Choice>
  </mc:AlternateContent>
  <bookViews>
    <workbookView xWindow="1005" yWindow="315" windowWidth="11715" windowHeight="12165"/>
  </bookViews>
  <sheets>
    <sheet name="Sheet2" sheetId="2" r:id="rId1"/>
  </sheets>
  <calcPr calcId="152511"/>
</workbook>
</file>

<file path=xl/calcChain.xml><?xml version="1.0" encoding="utf-8"?>
<calcChain xmlns="http://schemas.openxmlformats.org/spreadsheetml/2006/main">
  <c r="D9" i="2" l="1"/>
  <c r="D86" i="2" l="1"/>
  <c r="D79" i="2"/>
  <c r="D3" i="2" l="1"/>
  <c r="D4" i="2"/>
  <c r="D5" i="2"/>
  <c r="D6" i="2"/>
  <c r="D7" i="2"/>
  <c r="D8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82" i="2" s="1"/>
  <c r="D2" i="2"/>
  <c r="D85" i="2" l="1"/>
  <c r="D84" i="2"/>
  <c r="D87" i="2"/>
  <c r="D83" i="2"/>
</calcChain>
</file>

<file path=xl/sharedStrings.xml><?xml version="1.0" encoding="utf-8"?>
<sst xmlns="http://schemas.openxmlformats.org/spreadsheetml/2006/main" count="95" uniqueCount="20">
  <si>
    <t>Normal</t>
  </si>
  <si>
    <t>Below Normal</t>
  </si>
  <si>
    <t>Above Normal</t>
  </si>
  <si>
    <t>Water Year</t>
  </si>
  <si>
    <t>Bue method Annual-Mean Streamflow (cfs)</t>
  </si>
  <si>
    <t>Bue method Annual-Mean Streamflow (bgd)</t>
  </si>
  <si>
    <t>Classification of Streamflow (Flow classification is made on the basis of the 25th and 75th percentile of all annual-mean flow values.)</t>
  </si>
  <si>
    <t>25th</t>
  </si>
  <si>
    <t>Mean</t>
  </si>
  <si>
    <t>75th</t>
  </si>
  <si>
    <t>Max</t>
  </si>
  <si>
    <t>Min</t>
  </si>
  <si>
    <t>2013-14 Change</t>
  </si>
  <si>
    <t xml:space="preserve">2014 data downloaded from </t>
  </si>
  <si>
    <t>http://md.water.usgs.gov/waterdata/chesinflow/data/annual</t>
  </si>
  <si>
    <t>on 05/07/2015 by J. L. Gundersen</t>
  </si>
  <si>
    <t>http://md.water.usgs.gov/waterdata/chesinflow/annualized/data</t>
  </si>
  <si>
    <t>mean thru 2014</t>
  </si>
  <si>
    <t>25th percentille</t>
  </si>
  <si>
    <t>75th percentile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</si>
</sst>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/>
    <xf numFmtId="164" fontId="0" fillId="0" borderId="0" xfId="0" applyNumberFormat="1" applyFill="1"/>
    <xf numFmtId="0" fontId="0" fillId="0" borderId="0" xfId="0" applyFill="1"/>
    <xf numFmtId="0" fontId="0" fillId="0" borderId="0" xfId="0" applyFont="1" applyAlignment="1">
      <alignment wrapText="1"/>
    </xf>
    <xf numFmtId="2" fontId="0" fillId="2" borderId="0" xfId="0" applyNumberFormat="1" applyFill="1"/>
    <xf numFmtId="2" fontId="1" fillId="0" borderId="0" xfId="0" applyNumberFormat="1" applyFont="1" applyFill="1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River Flow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202458689051044E-2"/>
          <c:y val="0.14493265993265994"/>
          <c:w val="0.87990590345532227"/>
          <c:h val="0.68734453596597644"/>
        </c:manualLayout>
      </c:layout>
      <c:lineChart>
        <c:grouping val="standard"/>
        <c:varyColors val="0"/>
        <c:ser>
          <c:idx val="0"/>
          <c:order val="0"/>
          <c:tx>
            <c:strRef>
              <c:f>Sheet2!$D$1</c:f>
              <c:strCache>
                <c:ptCount val="1"/>
                <c:pt idx="0">
                  <c:v>Bue method Annual-Mean Streamflow (bgd)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Sheet2!$A$2:$A$79</c:f>
              <c:numCache>
                <c:formatCode>General</c:formatCode>
                <c:ptCount val="78"/>
                <c:pt idx="0">
                  <c:v>1937</c:v>
                </c:pt>
                <c:pt idx="1">
                  <c:v>1938</c:v>
                </c:pt>
                <c:pt idx="2">
                  <c:v>1939</c:v>
                </c:pt>
                <c:pt idx="3">
                  <c:v>1940</c:v>
                </c:pt>
                <c:pt idx="4">
                  <c:v>1941</c:v>
                </c:pt>
                <c:pt idx="5">
                  <c:v>1942</c:v>
                </c:pt>
                <c:pt idx="6">
                  <c:v>1943</c:v>
                </c:pt>
                <c:pt idx="7">
                  <c:v>1944</c:v>
                </c:pt>
                <c:pt idx="8">
                  <c:v>1945</c:v>
                </c:pt>
                <c:pt idx="9">
                  <c:v>1946</c:v>
                </c:pt>
                <c:pt idx="10">
                  <c:v>1947</c:v>
                </c:pt>
                <c:pt idx="11">
                  <c:v>1948</c:v>
                </c:pt>
                <c:pt idx="12">
                  <c:v>1949</c:v>
                </c:pt>
                <c:pt idx="13">
                  <c:v>1950</c:v>
                </c:pt>
                <c:pt idx="14">
                  <c:v>1951</c:v>
                </c:pt>
                <c:pt idx="15">
                  <c:v>1952</c:v>
                </c:pt>
                <c:pt idx="16">
                  <c:v>1953</c:v>
                </c:pt>
                <c:pt idx="17">
                  <c:v>1954</c:v>
                </c:pt>
                <c:pt idx="18">
                  <c:v>1955</c:v>
                </c:pt>
                <c:pt idx="19">
                  <c:v>1956</c:v>
                </c:pt>
                <c:pt idx="20">
                  <c:v>1957</c:v>
                </c:pt>
                <c:pt idx="21">
                  <c:v>1958</c:v>
                </c:pt>
                <c:pt idx="22">
                  <c:v>1959</c:v>
                </c:pt>
                <c:pt idx="23">
                  <c:v>1960</c:v>
                </c:pt>
                <c:pt idx="24">
                  <c:v>1961</c:v>
                </c:pt>
                <c:pt idx="25">
                  <c:v>1962</c:v>
                </c:pt>
                <c:pt idx="26">
                  <c:v>1963</c:v>
                </c:pt>
                <c:pt idx="27">
                  <c:v>1964</c:v>
                </c:pt>
                <c:pt idx="28">
                  <c:v>1965</c:v>
                </c:pt>
                <c:pt idx="29">
                  <c:v>1966</c:v>
                </c:pt>
                <c:pt idx="30">
                  <c:v>1967</c:v>
                </c:pt>
                <c:pt idx="31">
                  <c:v>1968</c:v>
                </c:pt>
                <c:pt idx="32">
                  <c:v>1969</c:v>
                </c:pt>
                <c:pt idx="33">
                  <c:v>1970</c:v>
                </c:pt>
                <c:pt idx="34">
                  <c:v>1971</c:v>
                </c:pt>
                <c:pt idx="35">
                  <c:v>1972</c:v>
                </c:pt>
                <c:pt idx="36">
                  <c:v>1973</c:v>
                </c:pt>
                <c:pt idx="37">
                  <c:v>1974</c:v>
                </c:pt>
                <c:pt idx="38">
                  <c:v>1975</c:v>
                </c:pt>
                <c:pt idx="39">
                  <c:v>1976</c:v>
                </c:pt>
                <c:pt idx="40">
                  <c:v>1977</c:v>
                </c:pt>
                <c:pt idx="41">
                  <c:v>1978</c:v>
                </c:pt>
                <c:pt idx="42">
                  <c:v>1979</c:v>
                </c:pt>
                <c:pt idx="43">
                  <c:v>1980</c:v>
                </c:pt>
                <c:pt idx="44">
                  <c:v>1981</c:v>
                </c:pt>
                <c:pt idx="45">
                  <c:v>1982</c:v>
                </c:pt>
                <c:pt idx="46">
                  <c:v>1983</c:v>
                </c:pt>
                <c:pt idx="47">
                  <c:v>1984</c:v>
                </c:pt>
                <c:pt idx="48">
                  <c:v>1985</c:v>
                </c:pt>
                <c:pt idx="49">
                  <c:v>1986</c:v>
                </c:pt>
                <c:pt idx="50">
                  <c:v>1987</c:v>
                </c:pt>
                <c:pt idx="51">
                  <c:v>1988</c:v>
                </c:pt>
                <c:pt idx="52">
                  <c:v>1989</c:v>
                </c:pt>
                <c:pt idx="53">
                  <c:v>1990</c:v>
                </c:pt>
                <c:pt idx="54">
                  <c:v>1991</c:v>
                </c:pt>
                <c:pt idx="55">
                  <c:v>1992</c:v>
                </c:pt>
                <c:pt idx="56">
                  <c:v>1993</c:v>
                </c:pt>
                <c:pt idx="57">
                  <c:v>1994</c:v>
                </c:pt>
                <c:pt idx="58">
                  <c:v>1995</c:v>
                </c:pt>
                <c:pt idx="59">
                  <c:v>1996</c:v>
                </c:pt>
                <c:pt idx="60">
                  <c:v>1997</c:v>
                </c:pt>
                <c:pt idx="61">
                  <c:v>1998</c:v>
                </c:pt>
                <c:pt idx="62">
                  <c:v>1999</c:v>
                </c:pt>
                <c:pt idx="63">
                  <c:v>2000</c:v>
                </c:pt>
                <c:pt idx="64">
                  <c:v>2001</c:v>
                </c:pt>
                <c:pt idx="65">
                  <c:v>2002</c:v>
                </c:pt>
                <c:pt idx="66">
                  <c:v>2003</c:v>
                </c:pt>
                <c:pt idx="67">
                  <c:v>2004</c:v>
                </c:pt>
                <c:pt idx="68">
                  <c:v>2005</c:v>
                </c:pt>
                <c:pt idx="69">
                  <c:v>2006</c:v>
                </c:pt>
                <c:pt idx="70">
                  <c:v>2007</c:v>
                </c:pt>
                <c:pt idx="71">
                  <c:v>2008</c:v>
                </c:pt>
                <c:pt idx="72">
                  <c:v>2009</c:v>
                </c:pt>
                <c:pt idx="73">
                  <c:v>2010</c:v>
                </c:pt>
                <c:pt idx="74">
                  <c:v>2011</c:v>
                </c:pt>
                <c:pt idx="75">
                  <c:v>2012</c:v>
                </c:pt>
                <c:pt idx="76">
                  <c:v>2013</c:v>
                </c:pt>
                <c:pt idx="77">
                  <c:v>2014</c:v>
                </c:pt>
              </c:numCache>
            </c:numRef>
          </c:cat>
          <c:val>
            <c:numRef>
              <c:f>Sheet2!$D$2:$D$79</c:f>
              <c:numCache>
                <c:formatCode>0.00</c:formatCode>
                <c:ptCount val="78"/>
                <c:pt idx="0">
                  <c:v>58.552243199999999</c:v>
                </c:pt>
                <c:pt idx="1">
                  <c:v>49.827571200000001</c:v>
                </c:pt>
                <c:pt idx="2">
                  <c:v>43.817241600000003</c:v>
                </c:pt>
                <c:pt idx="3">
                  <c:v>49.116672000000001</c:v>
                </c:pt>
                <c:pt idx="4">
                  <c:v>36.191231999999999</c:v>
                </c:pt>
                <c:pt idx="5">
                  <c:v>40.392000000000003</c:v>
                </c:pt>
                <c:pt idx="6">
                  <c:v>63.334656000000003</c:v>
                </c:pt>
                <c:pt idx="7">
                  <c:v>41.426035200000001</c:v>
                </c:pt>
                <c:pt idx="8">
                  <c:v>51.70176</c:v>
                </c:pt>
                <c:pt idx="9">
                  <c:v>55.902527999999997</c:v>
                </c:pt>
                <c:pt idx="10">
                  <c:v>43.623359999999998</c:v>
                </c:pt>
                <c:pt idx="11">
                  <c:v>50.215334400000003</c:v>
                </c:pt>
                <c:pt idx="12">
                  <c:v>57.712089599999999</c:v>
                </c:pt>
                <c:pt idx="13">
                  <c:v>50.538470400000001</c:v>
                </c:pt>
                <c:pt idx="14">
                  <c:v>63.463910400000003</c:v>
                </c:pt>
                <c:pt idx="15">
                  <c:v>58.616870400000003</c:v>
                </c:pt>
                <c:pt idx="16">
                  <c:v>52.606540799999998</c:v>
                </c:pt>
                <c:pt idx="17">
                  <c:v>32.8952448</c:v>
                </c:pt>
                <c:pt idx="18">
                  <c:v>47.048601599999998</c:v>
                </c:pt>
                <c:pt idx="19">
                  <c:v>48.082636800000003</c:v>
                </c:pt>
                <c:pt idx="20">
                  <c:v>45.3036672</c:v>
                </c:pt>
                <c:pt idx="21">
                  <c:v>55.191628799999997</c:v>
                </c:pt>
                <c:pt idx="22">
                  <c:v>35.415705600000003</c:v>
                </c:pt>
                <c:pt idx="23">
                  <c:v>59.780160000000002</c:v>
                </c:pt>
                <c:pt idx="24">
                  <c:v>46.790092799999996</c:v>
                </c:pt>
                <c:pt idx="25">
                  <c:v>45.239040000000003</c:v>
                </c:pt>
                <c:pt idx="26">
                  <c:v>37.806911999999997</c:v>
                </c:pt>
                <c:pt idx="27">
                  <c:v>40.5858816</c:v>
                </c:pt>
                <c:pt idx="28">
                  <c:v>31.602700800000001</c:v>
                </c:pt>
                <c:pt idx="29">
                  <c:v>31.4088192</c:v>
                </c:pt>
                <c:pt idx="30">
                  <c:v>43.623359999999998</c:v>
                </c:pt>
                <c:pt idx="31">
                  <c:v>44.269632000000001</c:v>
                </c:pt>
                <c:pt idx="32">
                  <c:v>35.997350400000002</c:v>
                </c:pt>
                <c:pt idx="33">
                  <c:v>46.208447999999997</c:v>
                </c:pt>
                <c:pt idx="34">
                  <c:v>55.320883199999997</c:v>
                </c:pt>
                <c:pt idx="35">
                  <c:v>78.198912000000007</c:v>
                </c:pt>
                <c:pt idx="36">
                  <c:v>71.089920000000006</c:v>
                </c:pt>
                <c:pt idx="37">
                  <c:v>56.936563200000002</c:v>
                </c:pt>
                <c:pt idx="38">
                  <c:v>62.042112000000003</c:v>
                </c:pt>
                <c:pt idx="39">
                  <c:v>52.800422400000002</c:v>
                </c:pt>
                <c:pt idx="40">
                  <c:v>51.120115200000001</c:v>
                </c:pt>
                <c:pt idx="41">
                  <c:v>73.028735999999995</c:v>
                </c:pt>
                <c:pt idx="42">
                  <c:v>62.2359936</c:v>
                </c:pt>
                <c:pt idx="43">
                  <c:v>55.579391999999999</c:v>
                </c:pt>
                <c:pt idx="44">
                  <c:v>31.796582399999998</c:v>
                </c:pt>
                <c:pt idx="45">
                  <c:v>48.535027200000002</c:v>
                </c:pt>
                <c:pt idx="46">
                  <c:v>49.052044799999997</c:v>
                </c:pt>
                <c:pt idx="47">
                  <c:v>69.797376</c:v>
                </c:pt>
                <c:pt idx="48">
                  <c:v>36.708249600000002</c:v>
                </c:pt>
                <c:pt idx="49">
                  <c:v>50.473843199999997</c:v>
                </c:pt>
                <c:pt idx="50">
                  <c:v>50.473843199999997</c:v>
                </c:pt>
                <c:pt idx="51">
                  <c:v>38.3239296</c:v>
                </c:pt>
                <c:pt idx="52">
                  <c:v>49.375180800000003</c:v>
                </c:pt>
                <c:pt idx="53">
                  <c:v>48.8581632</c:v>
                </c:pt>
                <c:pt idx="54">
                  <c:v>54.286847999999999</c:v>
                </c:pt>
                <c:pt idx="55">
                  <c:v>39.0348288</c:v>
                </c:pt>
                <c:pt idx="56">
                  <c:v>65.273471999999998</c:v>
                </c:pt>
                <c:pt idx="57">
                  <c:v>69.151104000000004</c:v>
                </c:pt>
                <c:pt idx="58">
                  <c:v>38.711692800000002</c:v>
                </c:pt>
                <c:pt idx="59">
                  <c:v>74.321280000000002</c:v>
                </c:pt>
                <c:pt idx="60">
                  <c:v>58.035225599999997</c:v>
                </c:pt>
                <c:pt idx="61">
                  <c:v>68.504831999999993</c:v>
                </c:pt>
                <c:pt idx="62">
                  <c:v>29.470003200000001</c:v>
                </c:pt>
                <c:pt idx="63">
                  <c:v>45.626803199999998</c:v>
                </c:pt>
                <c:pt idx="64">
                  <c:v>33.993907200000002</c:v>
                </c:pt>
                <c:pt idx="65">
                  <c:v>29.3407488</c:v>
                </c:pt>
                <c:pt idx="66">
                  <c:v>76.906368000000001</c:v>
                </c:pt>
                <c:pt idx="67">
                  <c:v>76.260096000000004</c:v>
                </c:pt>
                <c:pt idx="68">
                  <c:v>56.613427199999997</c:v>
                </c:pt>
                <c:pt idx="69">
                  <c:v>50.086080000000003</c:v>
                </c:pt>
                <c:pt idx="70">
                  <c:v>51.378624000000002</c:v>
                </c:pt>
                <c:pt idx="71">
                  <c:v>48.018009599999999</c:v>
                </c:pt>
                <c:pt idx="72">
                  <c:v>40.973644800000002</c:v>
                </c:pt>
                <c:pt idx="73">
                  <c:v>51.637132800000003</c:v>
                </c:pt>
                <c:pt idx="74">
                  <c:v>73.028735999999995</c:v>
                </c:pt>
                <c:pt idx="75">
                  <c:v>51.70176</c:v>
                </c:pt>
                <c:pt idx="76">
                  <c:v>49.116672000000001</c:v>
                </c:pt>
                <c:pt idx="77">
                  <c:v>52.541913600000001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Sheet2!$E$1</c:f>
              <c:strCache>
                <c:ptCount val="1"/>
                <c:pt idx="0">
                  <c:v>mean thru 2014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Sheet2!$A$2:$A$79</c:f>
              <c:numCache>
                <c:formatCode>General</c:formatCode>
                <c:ptCount val="78"/>
                <c:pt idx="0">
                  <c:v>1937</c:v>
                </c:pt>
                <c:pt idx="1">
                  <c:v>1938</c:v>
                </c:pt>
                <c:pt idx="2">
                  <c:v>1939</c:v>
                </c:pt>
                <c:pt idx="3">
                  <c:v>1940</c:v>
                </c:pt>
                <c:pt idx="4">
                  <c:v>1941</c:v>
                </c:pt>
                <c:pt idx="5">
                  <c:v>1942</c:v>
                </c:pt>
                <c:pt idx="6">
                  <c:v>1943</c:v>
                </c:pt>
                <c:pt idx="7">
                  <c:v>1944</c:v>
                </c:pt>
                <c:pt idx="8">
                  <c:v>1945</c:v>
                </c:pt>
                <c:pt idx="9">
                  <c:v>1946</c:v>
                </c:pt>
                <c:pt idx="10">
                  <c:v>1947</c:v>
                </c:pt>
                <c:pt idx="11">
                  <c:v>1948</c:v>
                </c:pt>
                <c:pt idx="12">
                  <c:v>1949</c:v>
                </c:pt>
                <c:pt idx="13">
                  <c:v>1950</c:v>
                </c:pt>
                <c:pt idx="14">
                  <c:v>1951</c:v>
                </c:pt>
                <c:pt idx="15">
                  <c:v>1952</c:v>
                </c:pt>
                <c:pt idx="16">
                  <c:v>1953</c:v>
                </c:pt>
                <c:pt idx="17">
                  <c:v>1954</c:v>
                </c:pt>
                <c:pt idx="18">
                  <c:v>1955</c:v>
                </c:pt>
                <c:pt idx="19">
                  <c:v>1956</c:v>
                </c:pt>
                <c:pt idx="20">
                  <c:v>1957</c:v>
                </c:pt>
                <c:pt idx="21">
                  <c:v>1958</c:v>
                </c:pt>
                <c:pt idx="22">
                  <c:v>1959</c:v>
                </c:pt>
                <c:pt idx="23">
                  <c:v>1960</c:v>
                </c:pt>
                <c:pt idx="24">
                  <c:v>1961</c:v>
                </c:pt>
                <c:pt idx="25">
                  <c:v>1962</c:v>
                </c:pt>
                <c:pt idx="26">
                  <c:v>1963</c:v>
                </c:pt>
                <c:pt idx="27">
                  <c:v>1964</c:v>
                </c:pt>
                <c:pt idx="28">
                  <c:v>1965</c:v>
                </c:pt>
                <c:pt idx="29">
                  <c:v>1966</c:v>
                </c:pt>
                <c:pt idx="30">
                  <c:v>1967</c:v>
                </c:pt>
                <c:pt idx="31">
                  <c:v>1968</c:v>
                </c:pt>
                <c:pt idx="32">
                  <c:v>1969</c:v>
                </c:pt>
                <c:pt idx="33">
                  <c:v>1970</c:v>
                </c:pt>
                <c:pt idx="34">
                  <c:v>1971</c:v>
                </c:pt>
                <c:pt idx="35">
                  <c:v>1972</c:v>
                </c:pt>
                <c:pt idx="36">
                  <c:v>1973</c:v>
                </c:pt>
                <c:pt idx="37">
                  <c:v>1974</c:v>
                </c:pt>
                <c:pt idx="38">
                  <c:v>1975</c:v>
                </c:pt>
                <c:pt idx="39">
                  <c:v>1976</c:v>
                </c:pt>
                <c:pt idx="40">
                  <c:v>1977</c:v>
                </c:pt>
                <c:pt idx="41">
                  <c:v>1978</c:v>
                </c:pt>
                <c:pt idx="42">
                  <c:v>1979</c:v>
                </c:pt>
                <c:pt idx="43">
                  <c:v>1980</c:v>
                </c:pt>
                <c:pt idx="44">
                  <c:v>1981</c:v>
                </c:pt>
                <c:pt idx="45">
                  <c:v>1982</c:v>
                </c:pt>
                <c:pt idx="46">
                  <c:v>1983</c:v>
                </c:pt>
                <c:pt idx="47">
                  <c:v>1984</c:v>
                </c:pt>
                <c:pt idx="48">
                  <c:v>1985</c:v>
                </c:pt>
                <c:pt idx="49">
                  <c:v>1986</c:v>
                </c:pt>
                <c:pt idx="50">
                  <c:v>1987</c:v>
                </c:pt>
                <c:pt idx="51">
                  <c:v>1988</c:v>
                </c:pt>
                <c:pt idx="52">
                  <c:v>1989</c:v>
                </c:pt>
                <c:pt idx="53">
                  <c:v>1990</c:v>
                </c:pt>
                <c:pt idx="54">
                  <c:v>1991</c:v>
                </c:pt>
                <c:pt idx="55">
                  <c:v>1992</c:v>
                </c:pt>
                <c:pt idx="56">
                  <c:v>1993</c:v>
                </c:pt>
                <c:pt idx="57">
                  <c:v>1994</c:v>
                </c:pt>
                <c:pt idx="58">
                  <c:v>1995</c:v>
                </c:pt>
                <c:pt idx="59">
                  <c:v>1996</c:v>
                </c:pt>
                <c:pt idx="60">
                  <c:v>1997</c:v>
                </c:pt>
                <c:pt idx="61">
                  <c:v>1998</c:v>
                </c:pt>
                <c:pt idx="62">
                  <c:v>1999</c:v>
                </c:pt>
                <c:pt idx="63">
                  <c:v>2000</c:v>
                </c:pt>
                <c:pt idx="64">
                  <c:v>2001</c:v>
                </c:pt>
                <c:pt idx="65">
                  <c:v>2002</c:v>
                </c:pt>
                <c:pt idx="66">
                  <c:v>2003</c:v>
                </c:pt>
                <c:pt idx="67">
                  <c:v>2004</c:v>
                </c:pt>
                <c:pt idx="68">
                  <c:v>2005</c:v>
                </c:pt>
                <c:pt idx="69">
                  <c:v>2006</c:v>
                </c:pt>
                <c:pt idx="70">
                  <c:v>2007</c:v>
                </c:pt>
                <c:pt idx="71">
                  <c:v>2008</c:v>
                </c:pt>
                <c:pt idx="72">
                  <c:v>2009</c:v>
                </c:pt>
                <c:pt idx="73">
                  <c:v>2010</c:v>
                </c:pt>
                <c:pt idx="74">
                  <c:v>2011</c:v>
                </c:pt>
                <c:pt idx="75">
                  <c:v>2012</c:v>
                </c:pt>
                <c:pt idx="76">
                  <c:v>2013</c:v>
                </c:pt>
                <c:pt idx="77">
                  <c:v>2014</c:v>
                </c:pt>
              </c:numCache>
            </c:numRef>
          </c:cat>
          <c:val>
            <c:numRef>
              <c:f>Sheet2!$E$2:$E$79</c:f>
              <c:numCache>
                <c:formatCode>0.0</c:formatCode>
                <c:ptCount val="78"/>
                <c:pt idx="0">
                  <c:v>50.9</c:v>
                </c:pt>
                <c:pt idx="1">
                  <c:v>50.9</c:v>
                </c:pt>
                <c:pt idx="2">
                  <c:v>50.9</c:v>
                </c:pt>
                <c:pt idx="3">
                  <c:v>50.9</c:v>
                </c:pt>
                <c:pt idx="4">
                  <c:v>50.9</c:v>
                </c:pt>
                <c:pt idx="5">
                  <c:v>50.9</c:v>
                </c:pt>
                <c:pt idx="6">
                  <c:v>50.9</c:v>
                </c:pt>
                <c:pt idx="7">
                  <c:v>50.9</c:v>
                </c:pt>
                <c:pt idx="8">
                  <c:v>50.9</c:v>
                </c:pt>
                <c:pt idx="9">
                  <c:v>50.9</c:v>
                </c:pt>
                <c:pt idx="10">
                  <c:v>50.9</c:v>
                </c:pt>
                <c:pt idx="11">
                  <c:v>50.9</c:v>
                </c:pt>
                <c:pt idx="12">
                  <c:v>50.9</c:v>
                </c:pt>
                <c:pt idx="13">
                  <c:v>50.9</c:v>
                </c:pt>
                <c:pt idx="14">
                  <c:v>50.9</c:v>
                </c:pt>
                <c:pt idx="15">
                  <c:v>50.9</c:v>
                </c:pt>
                <c:pt idx="16">
                  <c:v>50.9</c:v>
                </c:pt>
                <c:pt idx="17">
                  <c:v>50.9</c:v>
                </c:pt>
                <c:pt idx="18">
                  <c:v>50.9</c:v>
                </c:pt>
                <c:pt idx="19">
                  <c:v>50.9</c:v>
                </c:pt>
                <c:pt idx="20">
                  <c:v>50.9</c:v>
                </c:pt>
                <c:pt idx="21">
                  <c:v>50.9</c:v>
                </c:pt>
                <c:pt idx="22">
                  <c:v>50.9</c:v>
                </c:pt>
                <c:pt idx="23">
                  <c:v>50.9</c:v>
                </c:pt>
                <c:pt idx="24">
                  <c:v>50.9</c:v>
                </c:pt>
                <c:pt idx="25">
                  <c:v>50.9</c:v>
                </c:pt>
                <c:pt idx="26">
                  <c:v>50.9</c:v>
                </c:pt>
                <c:pt idx="27">
                  <c:v>50.9</c:v>
                </c:pt>
                <c:pt idx="28">
                  <c:v>50.9</c:v>
                </c:pt>
                <c:pt idx="29">
                  <c:v>50.9</c:v>
                </c:pt>
                <c:pt idx="30">
                  <c:v>50.9</c:v>
                </c:pt>
                <c:pt idx="31">
                  <c:v>50.9</c:v>
                </c:pt>
                <c:pt idx="32">
                  <c:v>50.9</c:v>
                </c:pt>
                <c:pt idx="33">
                  <c:v>50.9</c:v>
                </c:pt>
                <c:pt idx="34">
                  <c:v>50.9</c:v>
                </c:pt>
                <c:pt idx="35">
                  <c:v>50.9</c:v>
                </c:pt>
                <c:pt idx="36">
                  <c:v>50.9</c:v>
                </c:pt>
                <c:pt idx="37">
                  <c:v>50.9</c:v>
                </c:pt>
                <c:pt idx="38">
                  <c:v>50.9</c:v>
                </c:pt>
                <c:pt idx="39">
                  <c:v>50.9</c:v>
                </c:pt>
                <c:pt idx="40">
                  <c:v>50.9</c:v>
                </c:pt>
                <c:pt idx="41">
                  <c:v>50.9</c:v>
                </c:pt>
                <c:pt idx="42">
                  <c:v>50.9</c:v>
                </c:pt>
                <c:pt idx="43">
                  <c:v>50.9</c:v>
                </c:pt>
                <c:pt idx="44">
                  <c:v>50.9</c:v>
                </c:pt>
                <c:pt idx="45">
                  <c:v>50.9</c:v>
                </c:pt>
                <c:pt idx="46">
                  <c:v>50.9</c:v>
                </c:pt>
                <c:pt idx="47">
                  <c:v>50.9</c:v>
                </c:pt>
                <c:pt idx="48">
                  <c:v>50.9</c:v>
                </c:pt>
                <c:pt idx="49">
                  <c:v>50.9</c:v>
                </c:pt>
                <c:pt idx="50">
                  <c:v>50.9</c:v>
                </c:pt>
                <c:pt idx="51">
                  <c:v>50.9</c:v>
                </c:pt>
                <c:pt idx="52">
                  <c:v>50.9</c:v>
                </c:pt>
                <c:pt idx="53">
                  <c:v>50.9</c:v>
                </c:pt>
                <c:pt idx="54">
                  <c:v>50.9</c:v>
                </c:pt>
                <c:pt idx="55">
                  <c:v>50.9</c:v>
                </c:pt>
                <c:pt idx="56">
                  <c:v>50.9</c:v>
                </c:pt>
                <c:pt idx="57">
                  <c:v>50.9</c:v>
                </c:pt>
                <c:pt idx="58">
                  <c:v>50.9</c:v>
                </c:pt>
                <c:pt idx="59">
                  <c:v>50.9</c:v>
                </c:pt>
                <c:pt idx="60">
                  <c:v>50.9</c:v>
                </c:pt>
                <c:pt idx="61">
                  <c:v>50.9</c:v>
                </c:pt>
                <c:pt idx="62">
                  <c:v>50.9</c:v>
                </c:pt>
                <c:pt idx="63">
                  <c:v>50.9</c:v>
                </c:pt>
                <c:pt idx="64">
                  <c:v>50.9</c:v>
                </c:pt>
                <c:pt idx="65">
                  <c:v>50.9</c:v>
                </c:pt>
                <c:pt idx="66">
                  <c:v>50.9</c:v>
                </c:pt>
                <c:pt idx="67">
                  <c:v>50.9</c:v>
                </c:pt>
                <c:pt idx="68">
                  <c:v>50.9</c:v>
                </c:pt>
                <c:pt idx="69">
                  <c:v>50.9</c:v>
                </c:pt>
                <c:pt idx="70">
                  <c:v>50.9</c:v>
                </c:pt>
                <c:pt idx="71">
                  <c:v>50.9</c:v>
                </c:pt>
                <c:pt idx="72">
                  <c:v>50.9</c:v>
                </c:pt>
                <c:pt idx="73">
                  <c:v>50.9</c:v>
                </c:pt>
                <c:pt idx="74">
                  <c:v>50.9</c:v>
                </c:pt>
                <c:pt idx="75">
                  <c:v>50.9</c:v>
                </c:pt>
                <c:pt idx="76">
                  <c:v>50.9</c:v>
                </c:pt>
                <c:pt idx="77">
                  <c:v>50.9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Sheet2!$F$1</c:f>
              <c:strCache>
                <c:ptCount val="1"/>
                <c:pt idx="0">
                  <c:v>25th percentille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Sheet2!$A$2:$A$79</c:f>
              <c:numCache>
                <c:formatCode>General</c:formatCode>
                <c:ptCount val="78"/>
                <c:pt idx="0">
                  <c:v>1937</c:v>
                </c:pt>
                <c:pt idx="1">
                  <c:v>1938</c:v>
                </c:pt>
                <c:pt idx="2">
                  <c:v>1939</c:v>
                </c:pt>
                <c:pt idx="3">
                  <c:v>1940</c:v>
                </c:pt>
                <c:pt idx="4">
                  <c:v>1941</c:v>
                </c:pt>
                <c:pt idx="5">
                  <c:v>1942</c:v>
                </c:pt>
                <c:pt idx="6">
                  <c:v>1943</c:v>
                </c:pt>
                <c:pt idx="7">
                  <c:v>1944</c:v>
                </c:pt>
                <c:pt idx="8">
                  <c:v>1945</c:v>
                </c:pt>
                <c:pt idx="9">
                  <c:v>1946</c:v>
                </c:pt>
                <c:pt idx="10">
                  <c:v>1947</c:v>
                </c:pt>
                <c:pt idx="11">
                  <c:v>1948</c:v>
                </c:pt>
                <c:pt idx="12">
                  <c:v>1949</c:v>
                </c:pt>
                <c:pt idx="13">
                  <c:v>1950</c:v>
                </c:pt>
                <c:pt idx="14">
                  <c:v>1951</c:v>
                </c:pt>
                <c:pt idx="15">
                  <c:v>1952</c:v>
                </c:pt>
                <c:pt idx="16">
                  <c:v>1953</c:v>
                </c:pt>
                <c:pt idx="17">
                  <c:v>1954</c:v>
                </c:pt>
                <c:pt idx="18">
                  <c:v>1955</c:v>
                </c:pt>
                <c:pt idx="19">
                  <c:v>1956</c:v>
                </c:pt>
                <c:pt idx="20">
                  <c:v>1957</c:v>
                </c:pt>
                <c:pt idx="21">
                  <c:v>1958</c:v>
                </c:pt>
                <c:pt idx="22">
                  <c:v>1959</c:v>
                </c:pt>
                <c:pt idx="23">
                  <c:v>1960</c:v>
                </c:pt>
                <c:pt idx="24">
                  <c:v>1961</c:v>
                </c:pt>
                <c:pt idx="25">
                  <c:v>1962</c:v>
                </c:pt>
                <c:pt idx="26">
                  <c:v>1963</c:v>
                </c:pt>
                <c:pt idx="27">
                  <c:v>1964</c:v>
                </c:pt>
                <c:pt idx="28">
                  <c:v>1965</c:v>
                </c:pt>
                <c:pt idx="29">
                  <c:v>1966</c:v>
                </c:pt>
                <c:pt idx="30">
                  <c:v>1967</c:v>
                </c:pt>
                <c:pt idx="31">
                  <c:v>1968</c:v>
                </c:pt>
                <c:pt idx="32">
                  <c:v>1969</c:v>
                </c:pt>
                <c:pt idx="33">
                  <c:v>1970</c:v>
                </c:pt>
                <c:pt idx="34">
                  <c:v>1971</c:v>
                </c:pt>
                <c:pt idx="35">
                  <c:v>1972</c:v>
                </c:pt>
                <c:pt idx="36">
                  <c:v>1973</c:v>
                </c:pt>
                <c:pt idx="37">
                  <c:v>1974</c:v>
                </c:pt>
                <c:pt idx="38">
                  <c:v>1975</c:v>
                </c:pt>
                <c:pt idx="39">
                  <c:v>1976</c:v>
                </c:pt>
                <c:pt idx="40">
                  <c:v>1977</c:v>
                </c:pt>
                <c:pt idx="41">
                  <c:v>1978</c:v>
                </c:pt>
                <c:pt idx="42">
                  <c:v>1979</c:v>
                </c:pt>
                <c:pt idx="43">
                  <c:v>1980</c:v>
                </c:pt>
                <c:pt idx="44">
                  <c:v>1981</c:v>
                </c:pt>
                <c:pt idx="45">
                  <c:v>1982</c:v>
                </c:pt>
                <c:pt idx="46">
                  <c:v>1983</c:v>
                </c:pt>
                <c:pt idx="47">
                  <c:v>1984</c:v>
                </c:pt>
                <c:pt idx="48">
                  <c:v>1985</c:v>
                </c:pt>
                <c:pt idx="49">
                  <c:v>1986</c:v>
                </c:pt>
                <c:pt idx="50">
                  <c:v>1987</c:v>
                </c:pt>
                <c:pt idx="51">
                  <c:v>1988</c:v>
                </c:pt>
                <c:pt idx="52">
                  <c:v>1989</c:v>
                </c:pt>
                <c:pt idx="53">
                  <c:v>1990</c:v>
                </c:pt>
                <c:pt idx="54">
                  <c:v>1991</c:v>
                </c:pt>
                <c:pt idx="55">
                  <c:v>1992</c:v>
                </c:pt>
                <c:pt idx="56">
                  <c:v>1993</c:v>
                </c:pt>
                <c:pt idx="57">
                  <c:v>1994</c:v>
                </c:pt>
                <c:pt idx="58">
                  <c:v>1995</c:v>
                </c:pt>
                <c:pt idx="59">
                  <c:v>1996</c:v>
                </c:pt>
                <c:pt idx="60">
                  <c:v>1997</c:v>
                </c:pt>
                <c:pt idx="61">
                  <c:v>1998</c:v>
                </c:pt>
                <c:pt idx="62">
                  <c:v>1999</c:v>
                </c:pt>
                <c:pt idx="63">
                  <c:v>2000</c:v>
                </c:pt>
                <c:pt idx="64">
                  <c:v>2001</c:v>
                </c:pt>
                <c:pt idx="65">
                  <c:v>2002</c:v>
                </c:pt>
                <c:pt idx="66">
                  <c:v>2003</c:v>
                </c:pt>
                <c:pt idx="67">
                  <c:v>2004</c:v>
                </c:pt>
                <c:pt idx="68">
                  <c:v>2005</c:v>
                </c:pt>
                <c:pt idx="69">
                  <c:v>2006</c:v>
                </c:pt>
                <c:pt idx="70">
                  <c:v>2007</c:v>
                </c:pt>
                <c:pt idx="71">
                  <c:v>2008</c:v>
                </c:pt>
                <c:pt idx="72">
                  <c:v>2009</c:v>
                </c:pt>
                <c:pt idx="73">
                  <c:v>2010</c:v>
                </c:pt>
                <c:pt idx="74">
                  <c:v>2011</c:v>
                </c:pt>
                <c:pt idx="75">
                  <c:v>2012</c:v>
                </c:pt>
                <c:pt idx="76">
                  <c:v>2013</c:v>
                </c:pt>
                <c:pt idx="77">
                  <c:v>2014</c:v>
                </c:pt>
              </c:numCache>
            </c:numRef>
          </c:cat>
          <c:val>
            <c:numRef>
              <c:f>Sheet2!$F$2:$F$79</c:f>
              <c:numCache>
                <c:formatCode>General</c:formatCode>
                <c:ptCount val="78"/>
                <c:pt idx="0">
                  <c:v>43.62</c:v>
                </c:pt>
                <c:pt idx="1">
                  <c:v>43.62</c:v>
                </c:pt>
                <c:pt idx="2">
                  <c:v>43.62</c:v>
                </c:pt>
                <c:pt idx="3">
                  <c:v>43.62</c:v>
                </c:pt>
                <c:pt idx="4">
                  <c:v>43.62</c:v>
                </c:pt>
                <c:pt idx="5">
                  <c:v>43.62</c:v>
                </c:pt>
                <c:pt idx="6">
                  <c:v>43.62</c:v>
                </c:pt>
                <c:pt idx="7">
                  <c:v>43.62</c:v>
                </c:pt>
                <c:pt idx="8">
                  <c:v>43.62</c:v>
                </c:pt>
                <c:pt idx="9">
                  <c:v>43.62</c:v>
                </c:pt>
                <c:pt idx="10">
                  <c:v>43.62</c:v>
                </c:pt>
                <c:pt idx="11">
                  <c:v>43.62</c:v>
                </c:pt>
                <c:pt idx="12">
                  <c:v>43.62</c:v>
                </c:pt>
                <c:pt idx="13">
                  <c:v>43.62</c:v>
                </c:pt>
                <c:pt idx="14">
                  <c:v>43.62</c:v>
                </c:pt>
                <c:pt idx="15">
                  <c:v>43.62</c:v>
                </c:pt>
                <c:pt idx="16">
                  <c:v>43.62</c:v>
                </c:pt>
                <c:pt idx="17">
                  <c:v>43.62</c:v>
                </c:pt>
                <c:pt idx="18">
                  <c:v>43.62</c:v>
                </c:pt>
                <c:pt idx="19">
                  <c:v>43.62</c:v>
                </c:pt>
                <c:pt idx="20">
                  <c:v>43.62</c:v>
                </c:pt>
                <c:pt idx="21">
                  <c:v>43.62</c:v>
                </c:pt>
                <c:pt idx="22">
                  <c:v>43.62</c:v>
                </c:pt>
                <c:pt idx="23">
                  <c:v>43.62</c:v>
                </c:pt>
                <c:pt idx="24">
                  <c:v>43.62</c:v>
                </c:pt>
                <c:pt idx="25">
                  <c:v>43.62</c:v>
                </c:pt>
                <c:pt idx="26">
                  <c:v>43.62</c:v>
                </c:pt>
                <c:pt idx="27">
                  <c:v>43.62</c:v>
                </c:pt>
                <c:pt idx="28">
                  <c:v>43.62</c:v>
                </c:pt>
                <c:pt idx="29">
                  <c:v>43.62</c:v>
                </c:pt>
                <c:pt idx="30">
                  <c:v>43.62</c:v>
                </c:pt>
                <c:pt idx="31">
                  <c:v>43.62</c:v>
                </c:pt>
                <c:pt idx="32">
                  <c:v>43.62</c:v>
                </c:pt>
                <c:pt idx="33">
                  <c:v>43.62</c:v>
                </c:pt>
                <c:pt idx="34">
                  <c:v>43.62</c:v>
                </c:pt>
                <c:pt idx="35">
                  <c:v>43.62</c:v>
                </c:pt>
                <c:pt idx="36">
                  <c:v>43.62</c:v>
                </c:pt>
                <c:pt idx="37">
                  <c:v>43.62</c:v>
                </c:pt>
                <c:pt idx="38">
                  <c:v>43.62</c:v>
                </c:pt>
                <c:pt idx="39">
                  <c:v>43.62</c:v>
                </c:pt>
                <c:pt idx="40">
                  <c:v>43.62</c:v>
                </c:pt>
                <c:pt idx="41">
                  <c:v>43.62</c:v>
                </c:pt>
                <c:pt idx="42">
                  <c:v>43.62</c:v>
                </c:pt>
                <c:pt idx="43">
                  <c:v>43.62</c:v>
                </c:pt>
                <c:pt idx="44">
                  <c:v>43.62</c:v>
                </c:pt>
                <c:pt idx="45">
                  <c:v>43.62</c:v>
                </c:pt>
                <c:pt idx="46">
                  <c:v>43.62</c:v>
                </c:pt>
                <c:pt idx="47">
                  <c:v>43.62</c:v>
                </c:pt>
                <c:pt idx="48">
                  <c:v>43.62</c:v>
                </c:pt>
                <c:pt idx="49">
                  <c:v>43.62</c:v>
                </c:pt>
                <c:pt idx="50">
                  <c:v>43.62</c:v>
                </c:pt>
                <c:pt idx="51">
                  <c:v>43.62</c:v>
                </c:pt>
                <c:pt idx="52">
                  <c:v>43.62</c:v>
                </c:pt>
                <c:pt idx="53">
                  <c:v>43.62</c:v>
                </c:pt>
                <c:pt idx="54">
                  <c:v>43.62</c:v>
                </c:pt>
                <c:pt idx="55">
                  <c:v>43.62</c:v>
                </c:pt>
                <c:pt idx="56">
                  <c:v>43.62</c:v>
                </c:pt>
                <c:pt idx="57">
                  <c:v>43.62</c:v>
                </c:pt>
                <c:pt idx="58">
                  <c:v>43.62</c:v>
                </c:pt>
                <c:pt idx="59">
                  <c:v>43.62</c:v>
                </c:pt>
                <c:pt idx="60">
                  <c:v>43.62</c:v>
                </c:pt>
                <c:pt idx="61">
                  <c:v>43.62</c:v>
                </c:pt>
                <c:pt idx="62">
                  <c:v>43.62</c:v>
                </c:pt>
                <c:pt idx="63">
                  <c:v>43.62</c:v>
                </c:pt>
                <c:pt idx="64">
                  <c:v>43.62</c:v>
                </c:pt>
                <c:pt idx="65">
                  <c:v>43.62</c:v>
                </c:pt>
                <c:pt idx="66">
                  <c:v>43.62</c:v>
                </c:pt>
                <c:pt idx="67">
                  <c:v>43.62</c:v>
                </c:pt>
                <c:pt idx="68">
                  <c:v>43.62</c:v>
                </c:pt>
                <c:pt idx="69">
                  <c:v>43.62</c:v>
                </c:pt>
                <c:pt idx="70">
                  <c:v>43.62</c:v>
                </c:pt>
                <c:pt idx="71">
                  <c:v>43.62</c:v>
                </c:pt>
                <c:pt idx="72">
                  <c:v>43.62</c:v>
                </c:pt>
                <c:pt idx="73">
                  <c:v>43.62</c:v>
                </c:pt>
                <c:pt idx="74">
                  <c:v>43.62</c:v>
                </c:pt>
                <c:pt idx="75">
                  <c:v>43.62</c:v>
                </c:pt>
                <c:pt idx="76">
                  <c:v>43.62</c:v>
                </c:pt>
                <c:pt idx="77">
                  <c:v>43.62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Sheet2!$G$1</c:f>
              <c:strCache>
                <c:ptCount val="1"/>
                <c:pt idx="0">
                  <c:v>75th percentile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Sheet2!$A$2:$A$79</c:f>
              <c:numCache>
                <c:formatCode>General</c:formatCode>
                <c:ptCount val="78"/>
                <c:pt idx="0">
                  <c:v>1937</c:v>
                </c:pt>
                <c:pt idx="1">
                  <c:v>1938</c:v>
                </c:pt>
                <c:pt idx="2">
                  <c:v>1939</c:v>
                </c:pt>
                <c:pt idx="3">
                  <c:v>1940</c:v>
                </c:pt>
                <c:pt idx="4">
                  <c:v>1941</c:v>
                </c:pt>
                <c:pt idx="5">
                  <c:v>1942</c:v>
                </c:pt>
                <c:pt idx="6">
                  <c:v>1943</c:v>
                </c:pt>
                <c:pt idx="7">
                  <c:v>1944</c:v>
                </c:pt>
                <c:pt idx="8">
                  <c:v>1945</c:v>
                </c:pt>
                <c:pt idx="9">
                  <c:v>1946</c:v>
                </c:pt>
                <c:pt idx="10">
                  <c:v>1947</c:v>
                </c:pt>
                <c:pt idx="11">
                  <c:v>1948</c:v>
                </c:pt>
                <c:pt idx="12">
                  <c:v>1949</c:v>
                </c:pt>
                <c:pt idx="13">
                  <c:v>1950</c:v>
                </c:pt>
                <c:pt idx="14">
                  <c:v>1951</c:v>
                </c:pt>
                <c:pt idx="15">
                  <c:v>1952</c:v>
                </c:pt>
                <c:pt idx="16">
                  <c:v>1953</c:v>
                </c:pt>
                <c:pt idx="17">
                  <c:v>1954</c:v>
                </c:pt>
                <c:pt idx="18">
                  <c:v>1955</c:v>
                </c:pt>
                <c:pt idx="19">
                  <c:v>1956</c:v>
                </c:pt>
                <c:pt idx="20">
                  <c:v>1957</c:v>
                </c:pt>
                <c:pt idx="21">
                  <c:v>1958</c:v>
                </c:pt>
                <c:pt idx="22">
                  <c:v>1959</c:v>
                </c:pt>
                <c:pt idx="23">
                  <c:v>1960</c:v>
                </c:pt>
                <c:pt idx="24">
                  <c:v>1961</c:v>
                </c:pt>
                <c:pt idx="25">
                  <c:v>1962</c:v>
                </c:pt>
                <c:pt idx="26">
                  <c:v>1963</c:v>
                </c:pt>
                <c:pt idx="27">
                  <c:v>1964</c:v>
                </c:pt>
                <c:pt idx="28">
                  <c:v>1965</c:v>
                </c:pt>
                <c:pt idx="29">
                  <c:v>1966</c:v>
                </c:pt>
                <c:pt idx="30">
                  <c:v>1967</c:v>
                </c:pt>
                <c:pt idx="31">
                  <c:v>1968</c:v>
                </c:pt>
                <c:pt idx="32">
                  <c:v>1969</c:v>
                </c:pt>
                <c:pt idx="33">
                  <c:v>1970</c:v>
                </c:pt>
                <c:pt idx="34">
                  <c:v>1971</c:v>
                </c:pt>
                <c:pt idx="35">
                  <c:v>1972</c:v>
                </c:pt>
                <c:pt idx="36">
                  <c:v>1973</c:v>
                </c:pt>
                <c:pt idx="37">
                  <c:v>1974</c:v>
                </c:pt>
                <c:pt idx="38">
                  <c:v>1975</c:v>
                </c:pt>
                <c:pt idx="39">
                  <c:v>1976</c:v>
                </c:pt>
                <c:pt idx="40">
                  <c:v>1977</c:v>
                </c:pt>
                <c:pt idx="41">
                  <c:v>1978</c:v>
                </c:pt>
                <c:pt idx="42">
                  <c:v>1979</c:v>
                </c:pt>
                <c:pt idx="43">
                  <c:v>1980</c:v>
                </c:pt>
                <c:pt idx="44">
                  <c:v>1981</c:v>
                </c:pt>
                <c:pt idx="45">
                  <c:v>1982</c:v>
                </c:pt>
                <c:pt idx="46">
                  <c:v>1983</c:v>
                </c:pt>
                <c:pt idx="47">
                  <c:v>1984</c:v>
                </c:pt>
                <c:pt idx="48">
                  <c:v>1985</c:v>
                </c:pt>
                <c:pt idx="49">
                  <c:v>1986</c:v>
                </c:pt>
                <c:pt idx="50">
                  <c:v>1987</c:v>
                </c:pt>
                <c:pt idx="51">
                  <c:v>1988</c:v>
                </c:pt>
                <c:pt idx="52">
                  <c:v>1989</c:v>
                </c:pt>
                <c:pt idx="53">
                  <c:v>1990</c:v>
                </c:pt>
                <c:pt idx="54">
                  <c:v>1991</c:v>
                </c:pt>
                <c:pt idx="55">
                  <c:v>1992</c:v>
                </c:pt>
                <c:pt idx="56">
                  <c:v>1993</c:v>
                </c:pt>
                <c:pt idx="57">
                  <c:v>1994</c:v>
                </c:pt>
                <c:pt idx="58">
                  <c:v>1995</c:v>
                </c:pt>
                <c:pt idx="59">
                  <c:v>1996</c:v>
                </c:pt>
                <c:pt idx="60">
                  <c:v>1997</c:v>
                </c:pt>
                <c:pt idx="61">
                  <c:v>1998</c:v>
                </c:pt>
                <c:pt idx="62">
                  <c:v>1999</c:v>
                </c:pt>
                <c:pt idx="63">
                  <c:v>2000</c:v>
                </c:pt>
                <c:pt idx="64">
                  <c:v>2001</c:v>
                </c:pt>
                <c:pt idx="65">
                  <c:v>2002</c:v>
                </c:pt>
                <c:pt idx="66">
                  <c:v>2003</c:v>
                </c:pt>
                <c:pt idx="67">
                  <c:v>2004</c:v>
                </c:pt>
                <c:pt idx="68">
                  <c:v>2005</c:v>
                </c:pt>
                <c:pt idx="69">
                  <c:v>2006</c:v>
                </c:pt>
                <c:pt idx="70">
                  <c:v>2007</c:v>
                </c:pt>
                <c:pt idx="71">
                  <c:v>2008</c:v>
                </c:pt>
                <c:pt idx="72">
                  <c:v>2009</c:v>
                </c:pt>
                <c:pt idx="73">
                  <c:v>2010</c:v>
                </c:pt>
                <c:pt idx="74">
                  <c:v>2011</c:v>
                </c:pt>
                <c:pt idx="75">
                  <c:v>2012</c:v>
                </c:pt>
                <c:pt idx="76">
                  <c:v>2013</c:v>
                </c:pt>
                <c:pt idx="77">
                  <c:v>2014</c:v>
                </c:pt>
              </c:numCache>
            </c:numRef>
          </c:cat>
          <c:val>
            <c:numRef>
              <c:f>Sheet2!$G$2:$G$79</c:f>
              <c:numCache>
                <c:formatCode>General</c:formatCode>
                <c:ptCount val="78"/>
                <c:pt idx="0">
                  <c:v>57.52</c:v>
                </c:pt>
                <c:pt idx="1">
                  <c:v>57.52</c:v>
                </c:pt>
                <c:pt idx="2">
                  <c:v>57.52</c:v>
                </c:pt>
                <c:pt idx="3">
                  <c:v>57.52</c:v>
                </c:pt>
                <c:pt idx="4">
                  <c:v>57.52</c:v>
                </c:pt>
                <c:pt idx="5">
                  <c:v>57.52</c:v>
                </c:pt>
                <c:pt idx="6">
                  <c:v>57.52</c:v>
                </c:pt>
                <c:pt idx="7">
                  <c:v>57.52</c:v>
                </c:pt>
                <c:pt idx="8">
                  <c:v>57.52</c:v>
                </c:pt>
                <c:pt idx="9">
                  <c:v>57.52</c:v>
                </c:pt>
                <c:pt idx="10">
                  <c:v>57.52</c:v>
                </c:pt>
                <c:pt idx="11">
                  <c:v>57.52</c:v>
                </c:pt>
                <c:pt idx="12">
                  <c:v>57.52</c:v>
                </c:pt>
                <c:pt idx="13">
                  <c:v>57.52</c:v>
                </c:pt>
                <c:pt idx="14">
                  <c:v>57.52</c:v>
                </c:pt>
                <c:pt idx="15">
                  <c:v>57.52</c:v>
                </c:pt>
                <c:pt idx="16">
                  <c:v>57.52</c:v>
                </c:pt>
                <c:pt idx="17">
                  <c:v>57.52</c:v>
                </c:pt>
                <c:pt idx="18">
                  <c:v>57.52</c:v>
                </c:pt>
                <c:pt idx="19">
                  <c:v>57.52</c:v>
                </c:pt>
                <c:pt idx="20">
                  <c:v>57.52</c:v>
                </c:pt>
                <c:pt idx="21">
                  <c:v>57.52</c:v>
                </c:pt>
                <c:pt idx="22">
                  <c:v>57.52</c:v>
                </c:pt>
                <c:pt idx="23">
                  <c:v>57.52</c:v>
                </c:pt>
                <c:pt idx="24">
                  <c:v>57.52</c:v>
                </c:pt>
                <c:pt idx="25">
                  <c:v>57.52</c:v>
                </c:pt>
                <c:pt idx="26">
                  <c:v>57.52</c:v>
                </c:pt>
                <c:pt idx="27">
                  <c:v>57.52</c:v>
                </c:pt>
                <c:pt idx="28">
                  <c:v>57.52</c:v>
                </c:pt>
                <c:pt idx="29">
                  <c:v>57.52</c:v>
                </c:pt>
                <c:pt idx="30">
                  <c:v>57.52</c:v>
                </c:pt>
                <c:pt idx="31">
                  <c:v>57.52</c:v>
                </c:pt>
                <c:pt idx="32">
                  <c:v>57.52</c:v>
                </c:pt>
                <c:pt idx="33">
                  <c:v>57.52</c:v>
                </c:pt>
                <c:pt idx="34">
                  <c:v>57.52</c:v>
                </c:pt>
                <c:pt idx="35">
                  <c:v>57.52</c:v>
                </c:pt>
                <c:pt idx="36">
                  <c:v>57.52</c:v>
                </c:pt>
                <c:pt idx="37">
                  <c:v>57.52</c:v>
                </c:pt>
                <c:pt idx="38">
                  <c:v>57.52</c:v>
                </c:pt>
                <c:pt idx="39">
                  <c:v>57.52</c:v>
                </c:pt>
                <c:pt idx="40">
                  <c:v>57.52</c:v>
                </c:pt>
                <c:pt idx="41">
                  <c:v>57.52</c:v>
                </c:pt>
                <c:pt idx="42">
                  <c:v>57.52</c:v>
                </c:pt>
                <c:pt idx="43">
                  <c:v>57.52</c:v>
                </c:pt>
                <c:pt idx="44">
                  <c:v>57.52</c:v>
                </c:pt>
                <c:pt idx="45">
                  <c:v>57.52</c:v>
                </c:pt>
                <c:pt idx="46">
                  <c:v>57.52</c:v>
                </c:pt>
                <c:pt idx="47">
                  <c:v>57.52</c:v>
                </c:pt>
                <c:pt idx="48">
                  <c:v>57.52</c:v>
                </c:pt>
                <c:pt idx="49">
                  <c:v>57.52</c:v>
                </c:pt>
                <c:pt idx="50">
                  <c:v>57.52</c:v>
                </c:pt>
                <c:pt idx="51">
                  <c:v>57.52</c:v>
                </c:pt>
                <c:pt idx="52">
                  <c:v>57.52</c:v>
                </c:pt>
                <c:pt idx="53">
                  <c:v>57.52</c:v>
                </c:pt>
                <c:pt idx="54">
                  <c:v>57.52</c:v>
                </c:pt>
                <c:pt idx="55">
                  <c:v>57.52</c:v>
                </c:pt>
                <c:pt idx="56">
                  <c:v>57.52</c:v>
                </c:pt>
                <c:pt idx="57">
                  <c:v>57.52</c:v>
                </c:pt>
                <c:pt idx="58">
                  <c:v>57.52</c:v>
                </c:pt>
                <c:pt idx="59">
                  <c:v>57.52</c:v>
                </c:pt>
                <c:pt idx="60">
                  <c:v>57.52</c:v>
                </c:pt>
                <c:pt idx="61">
                  <c:v>57.52</c:v>
                </c:pt>
                <c:pt idx="62">
                  <c:v>57.52</c:v>
                </c:pt>
                <c:pt idx="63">
                  <c:v>57.52</c:v>
                </c:pt>
                <c:pt idx="64">
                  <c:v>57.52</c:v>
                </c:pt>
                <c:pt idx="65">
                  <c:v>57.52</c:v>
                </c:pt>
                <c:pt idx="66">
                  <c:v>57.52</c:v>
                </c:pt>
                <c:pt idx="67">
                  <c:v>57.52</c:v>
                </c:pt>
                <c:pt idx="68">
                  <c:v>57.52</c:v>
                </c:pt>
                <c:pt idx="69">
                  <c:v>57.52</c:v>
                </c:pt>
                <c:pt idx="70">
                  <c:v>57.52</c:v>
                </c:pt>
                <c:pt idx="71">
                  <c:v>57.52</c:v>
                </c:pt>
                <c:pt idx="72">
                  <c:v>57.52</c:v>
                </c:pt>
                <c:pt idx="73">
                  <c:v>57.52</c:v>
                </c:pt>
                <c:pt idx="74">
                  <c:v>57.52</c:v>
                </c:pt>
                <c:pt idx="75">
                  <c:v>57.52</c:v>
                </c:pt>
                <c:pt idx="76">
                  <c:v>57.52</c:v>
                </c:pt>
                <c:pt idx="77">
                  <c:v>57.52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611624"/>
        <c:axId val="239611232"/>
      </c:lineChart>
      <c:catAx>
        <c:axId val="239611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Water 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611232"/>
        <c:crosses val="autoZero"/>
        <c:auto val="1"/>
        <c:lblAlgn val="ctr"/>
        <c:lblOffset val="100"/>
        <c:noMultiLvlLbl val="0"/>
      </c:catAx>
      <c:valAx>
        <c:axId val="23961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Billions</a:t>
                </a:r>
                <a:r>
                  <a:rPr lang="en-US" baseline="0"/>
                  <a:t> of gallons per day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611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56696</xdr:colOff>
      <xdr:row>2</xdr:row>
      <xdr:rowOff>34926</xdr:rowOff>
    </xdr:from>
    <xdr:to>
      <xdr:col>19</xdr:col>
      <xdr:colOff>11340</xdr:colOff>
      <xdr:row>35</xdr:row>
      <xdr:rowOff>90714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V17" sqref="V17"/>
    </sheetView>
  </sheetViews>
  <sheetFormatPr defaultRowHeight="12.75" x14ac:dyDescent="0.2"/>
  <cols>
    <col min="2" max="2" width="13.42578125" customWidth="1"/>
    <col min="3" max="3" width="26.7109375" customWidth="1"/>
    <col min="4" max="4" width="20.140625" style="4" customWidth="1"/>
    <col min="5" max="5" width="13.5703125" style="4" customWidth="1"/>
    <col min="6" max="6" width="11.42578125" customWidth="1"/>
    <col min="7" max="7" width="12.28515625" style="6" customWidth="1"/>
  </cols>
  <sheetData>
    <row r="1" spans="1:7" ht="76.5" x14ac:dyDescent="0.2">
      <c r="A1" s="2" t="s">
        <v>3</v>
      </c>
      <c r="B1" s="2" t="s">
        <v>4</v>
      </c>
      <c r="C1" s="2" t="s">
        <v>6</v>
      </c>
      <c r="D1" s="3" t="s">
        <v>5</v>
      </c>
      <c r="E1" s="3" t="s">
        <v>17</v>
      </c>
      <c r="F1" s="2" t="s">
        <v>18</v>
      </c>
      <c r="G1" s="12" t="s">
        <v>19</v>
      </c>
    </row>
    <row r="2" spans="1:7" x14ac:dyDescent="0.2">
      <c r="A2" s="1">
        <v>1937</v>
      </c>
      <c r="B2" s="1">
        <v>90600</v>
      </c>
      <c r="C2" s="1" t="s">
        <v>2</v>
      </c>
      <c r="D2" s="9">
        <f>+(7.48*60*60*24)*B2/1000000000</f>
        <v>58.552243199999999</v>
      </c>
      <c r="E2" s="4">
        <v>50.9</v>
      </c>
      <c r="F2" s="1">
        <v>43.62</v>
      </c>
      <c r="G2" s="7">
        <v>57.52</v>
      </c>
    </row>
    <row r="3" spans="1:7" x14ac:dyDescent="0.2">
      <c r="A3" s="1">
        <v>1938</v>
      </c>
      <c r="B3" s="1">
        <v>77100</v>
      </c>
      <c r="C3" s="1" t="s">
        <v>0</v>
      </c>
      <c r="D3" s="9">
        <f t="shared" ref="D3:D66" si="0">+(7.48*60*60*24)*B3/1000000000</f>
        <v>49.827571200000001</v>
      </c>
      <c r="E3" s="5">
        <v>50.9</v>
      </c>
      <c r="F3" s="1">
        <v>43.62</v>
      </c>
      <c r="G3" s="7">
        <v>57.52</v>
      </c>
    </row>
    <row r="4" spans="1:7" x14ac:dyDescent="0.2">
      <c r="A4" s="1">
        <v>1939</v>
      </c>
      <c r="B4" s="1">
        <v>67800</v>
      </c>
      <c r="C4" s="1" t="s">
        <v>0</v>
      </c>
      <c r="D4" s="9">
        <f t="shared" si="0"/>
        <v>43.817241600000003</v>
      </c>
      <c r="E4" s="5">
        <v>50.9</v>
      </c>
      <c r="F4" s="1">
        <v>43.62</v>
      </c>
      <c r="G4" s="7">
        <v>57.52</v>
      </c>
    </row>
    <row r="5" spans="1:7" x14ac:dyDescent="0.2">
      <c r="A5" s="1">
        <v>1940</v>
      </c>
      <c r="B5" s="1">
        <v>76000</v>
      </c>
      <c r="C5" s="1" t="s">
        <v>0</v>
      </c>
      <c r="D5" s="9">
        <f t="shared" si="0"/>
        <v>49.116672000000001</v>
      </c>
      <c r="E5" s="5">
        <v>50.9</v>
      </c>
      <c r="F5" s="1">
        <v>43.62</v>
      </c>
      <c r="G5" s="7">
        <v>57.52</v>
      </c>
    </row>
    <row r="6" spans="1:7" x14ac:dyDescent="0.2">
      <c r="A6" s="1">
        <v>1941</v>
      </c>
      <c r="B6" s="1">
        <v>56000</v>
      </c>
      <c r="C6" s="1" t="s">
        <v>1</v>
      </c>
      <c r="D6" s="9">
        <f t="shared" si="0"/>
        <v>36.191231999999999</v>
      </c>
      <c r="E6" s="5">
        <v>50.9</v>
      </c>
      <c r="F6" s="1">
        <v>43.62</v>
      </c>
      <c r="G6" s="7">
        <v>57.52</v>
      </c>
    </row>
    <row r="7" spans="1:7" x14ac:dyDescent="0.2">
      <c r="A7" s="1">
        <v>1942</v>
      </c>
      <c r="B7" s="1">
        <v>62500</v>
      </c>
      <c r="C7" s="1" t="s">
        <v>1</v>
      </c>
      <c r="D7" s="9">
        <f t="shared" si="0"/>
        <v>40.392000000000003</v>
      </c>
      <c r="E7" s="5">
        <v>50.9</v>
      </c>
      <c r="F7" s="1">
        <v>43.62</v>
      </c>
      <c r="G7" s="7">
        <v>57.52</v>
      </c>
    </row>
    <row r="8" spans="1:7" x14ac:dyDescent="0.2">
      <c r="A8" s="1">
        <v>1943</v>
      </c>
      <c r="B8" s="1">
        <v>98000</v>
      </c>
      <c r="C8" s="1" t="s">
        <v>2</v>
      </c>
      <c r="D8" s="9">
        <f t="shared" si="0"/>
        <v>63.334656000000003</v>
      </c>
      <c r="E8" s="5">
        <v>50.9</v>
      </c>
      <c r="F8" s="1">
        <v>43.62</v>
      </c>
      <c r="G8" s="7">
        <v>57.52</v>
      </c>
    </row>
    <row r="9" spans="1:7" x14ac:dyDescent="0.2">
      <c r="A9" s="1">
        <v>1944</v>
      </c>
      <c r="B9" s="1">
        <v>64100</v>
      </c>
      <c r="C9" s="1" t="s">
        <v>1</v>
      </c>
      <c r="D9" s="9">
        <f>+(7.48*60*60*24)*B9/1000000000</f>
        <v>41.426035200000001</v>
      </c>
      <c r="E9" s="5">
        <v>50.9</v>
      </c>
      <c r="F9" s="1">
        <v>43.62</v>
      </c>
      <c r="G9" s="7">
        <v>57.52</v>
      </c>
    </row>
    <row r="10" spans="1:7" x14ac:dyDescent="0.2">
      <c r="A10" s="1">
        <v>1945</v>
      </c>
      <c r="B10" s="1">
        <v>80000</v>
      </c>
      <c r="C10" s="1" t="s">
        <v>0</v>
      </c>
      <c r="D10" s="9">
        <f t="shared" si="0"/>
        <v>51.70176</v>
      </c>
      <c r="E10" s="5">
        <v>50.9</v>
      </c>
      <c r="F10" s="1">
        <v>43.62</v>
      </c>
      <c r="G10" s="7">
        <v>57.52</v>
      </c>
    </row>
    <row r="11" spans="1:7" x14ac:dyDescent="0.2">
      <c r="A11" s="1">
        <v>1946</v>
      </c>
      <c r="B11" s="1">
        <v>86500</v>
      </c>
      <c r="C11" s="1" t="s">
        <v>0</v>
      </c>
      <c r="D11" s="9">
        <f t="shared" si="0"/>
        <v>55.902527999999997</v>
      </c>
      <c r="E11" s="5">
        <v>50.9</v>
      </c>
      <c r="F11" s="1">
        <v>43.62</v>
      </c>
      <c r="G11" s="7">
        <v>57.52</v>
      </c>
    </row>
    <row r="12" spans="1:7" x14ac:dyDescent="0.2">
      <c r="A12" s="1">
        <v>1947</v>
      </c>
      <c r="B12" s="1">
        <v>67500</v>
      </c>
      <c r="C12" s="1" t="s">
        <v>0</v>
      </c>
      <c r="D12" s="9">
        <f t="shared" si="0"/>
        <v>43.623359999999998</v>
      </c>
      <c r="E12" s="5">
        <v>50.9</v>
      </c>
      <c r="F12" s="1">
        <v>43.62</v>
      </c>
      <c r="G12" s="7">
        <v>57.52</v>
      </c>
    </row>
    <row r="13" spans="1:7" x14ac:dyDescent="0.2">
      <c r="A13" s="1">
        <v>1948</v>
      </c>
      <c r="B13" s="1">
        <v>77700</v>
      </c>
      <c r="C13" s="1" t="s">
        <v>0</v>
      </c>
      <c r="D13" s="9">
        <f t="shared" si="0"/>
        <v>50.215334400000003</v>
      </c>
      <c r="E13" s="5">
        <v>50.9</v>
      </c>
      <c r="F13" s="1">
        <v>43.62</v>
      </c>
      <c r="G13" s="7">
        <v>57.52</v>
      </c>
    </row>
    <row r="14" spans="1:7" x14ac:dyDescent="0.2">
      <c r="A14" s="1">
        <v>1949</v>
      </c>
      <c r="B14" s="1">
        <v>89300</v>
      </c>
      <c r="C14" s="1" t="s">
        <v>0</v>
      </c>
      <c r="D14" s="9">
        <f t="shared" si="0"/>
        <v>57.712089599999999</v>
      </c>
      <c r="E14" s="5">
        <v>50.9</v>
      </c>
      <c r="F14" s="1">
        <v>43.62</v>
      </c>
      <c r="G14" s="7">
        <v>57.52</v>
      </c>
    </row>
    <row r="15" spans="1:7" x14ac:dyDescent="0.2">
      <c r="A15" s="1">
        <v>1950</v>
      </c>
      <c r="B15" s="1">
        <v>78200</v>
      </c>
      <c r="C15" s="1" t="s">
        <v>0</v>
      </c>
      <c r="D15" s="9">
        <f t="shared" si="0"/>
        <v>50.538470400000001</v>
      </c>
      <c r="E15" s="5">
        <v>50.9</v>
      </c>
      <c r="F15" s="1">
        <v>43.62</v>
      </c>
      <c r="G15" s="7">
        <v>57.52</v>
      </c>
    </row>
    <row r="16" spans="1:7" x14ac:dyDescent="0.2">
      <c r="A16" s="1">
        <v>1951</v>
      </c>
      <c r="B16" s="1">
        <v>98200</v>
      </c>
      <c r="C16" s="1" t="s">
        <v>2</v>
      </c>
      <c r="D16" s="9">
        <f t="shared" si="0"/>
        <v>63.463910400000003</v>
      </c>
      <c r="E16" s="5">
        <v>50.9</v>
      </c>
      <c r="F16" s="1">
        <v>43.62</v>
      </c>
      <c r="G16" s="7">
        <v>57.52</v>
      </c>
    </row>
    <row r="17" spans="1:7" x14ac:dyDescent="0.2">
      <c r="A17" s="1">
        <v>1952</v>
      </c>
      <c r="B17" s="1">
        <v>90700</v>
      </c>
      <c r="C17" s="1" t="s">
        <v>2</v>
      </c>
      <c r="D17" s="9">
        <f t="shared" si="0"/>
        <v>58.616870400000003</v>
      </c>
      <c r="E17" s="5">
        <v>50.9</v>
      </c>
      <c r="F17" s="1">
        <v>43.62</v>
      </c>
      <c r="G17" s="7">
        <v>57.52</v>
      </c>
    </row>
    <row r="18" spans="1:7" x14ac:dyDescent="0.2">
      <c r="A18" s="1">
        <v>1953</v>
      </c>
      <c r="B18" s="1">
        <v>81400</v>
      </c>
      <c r="C18" s="1" t="s">
        <v>0</v>
      </c>
      <c r="D18" s="9">
        <f t="shared" si="0"/>
        <v>52.606540799999998</v>
      </c>
      <c r="E18" s="5">
        <v>50.9</v>
      </c>
      <c r="F18" s="1">
        <v>43.62</v>
      </c>
      <c r="G18" s="7">
        <v>57.52</v>
      </c>
    </row>
    <row r="19" spans="1:7" x14ac:dyDescent="0.2">
      <c r="A19" s="1">
        <v>1954</v>
      </c>
      <c r="B19" s="1">
        <v>50900</v>
      </c>
      <c r="C19" s="1" t="s">
        <v>1</v>
      </c>
      <c r="D19" s="9">
        <f t="shared" si="0"/>
        <v>32.8952448</v>
      </c>
      <c r="E19" s="5">
        <v>50.9</v>
      </c>
      <c r="F19" s="1">
        <v>43.62</v>
      </c>
      <c r="G19" s="7">
        <v>57.52</v>
      </c>
    </row>
    <row r="20" spans="1:7" x14ac:dyDescent="0.2">
      <c r="A20" s="1">
        <v>1955</v>
      </c>
      <c r="B20" s="1">
        <v>72800</v>
      </c>
      <c r="C20" s="1" t="s">
        <v>0</v>
      </c>
      <c r="D20" s="9">
        <f t="shared" si="0"/>
        <v>47.048601599999998</v>
      </c>
      <c r="E20" s="5">
        <v>50.9</v>
      </c>
      <c r="F20" s="1">
        <v>43.62</v>
      </c>
      <c r="G20" s="7">
        <v>57.52</v>
      </c>
    </row>
    <row r="21" spans="1:7" x14ac:dyDescent="0.2">
      <c r="A21" s="1">
        <v>1956</v>
      </c>
      <c r="B21" s="1">
        <v>74400</v>
      </c>
      <c r="C21" s="1" t="s">
        <v>0</v>
      </c>
      <c r="D21" s="9">
        <f t="shared" si="0"/>
        <v>48.082636800000003</v>
      </c>
      <c r="E21" s="5">
        <v>50.9</v>
      </c>
      <c r="F21" s="1">
        <v>43.62</v>
      </c>
      <c r="G21" s="7">
        <v>57.52</v>
      </c>
    </row>
    <row r="22" spans="1:7" x14ac:dyDescent="0.2">
      <c r="A22" s="1">
        <v>1957</v>
      </c>
      <c r="B22" s="1">
        <v>70100</v>
      </c>
      <c r="C22" s="1" t="s">
        <v>0</v>
      </c>
      <c r="D22" s="9">
        <f t="shared" si="0"/>
        <v>45.3036672</v>
      </c>
      <c r="E22" s="5">
        <v>50.9</v>
      </c>
      <c r="F22" s="1">
        <v>43.62</v>
      </c>
      <c r="G22" s="7">
        <v>57.52</v>
      </c>
    </row>
    <row r="23" spans="1:7" x14ac:dyDescent="0.2">
      <c r="A23" s="1">
        <v>1958</v>
      </c>
      <c r="B23" s="1">
        <v>85400</v>
      </c>
      <c r="C23" s="1" t="s">
        <v>0</v>
      </c>
      <c r="D23" s="9">
        <f t="shared" si="0"/>
        <v>55.191628799999997</v>
      </c>
      <c r="E23" s="5">
        <v>50.9</v>
      </c>
      <c r="F23" s="1">
        <v>43.62</v>
      </c>
      <c r="G23" s="7">
        <v>57.52</v>
      </c>
    </row>
    <row r="24" spans="1:7" x14ac:dyDescent="0.2">
      <c r="A24" s="1">
        <v>1959</v>
      </c>
      <c r="B24" s="1">
        <v>54800</v>
      </c>
      <c r="C24" s="1" t="s">
        <v>1</v>
      </c>
      <c r="D24" s="9">
        <f t="shared" si="0"/>
        <v>35.415705600000003</v>
      </c>
      <c r="E24" s="5">
        <v>50.9</v>
      </c>
      <c r="F24" s="1">
        <v>43.62</v>
      </c>
      <c r="G24" s="7">
        <v>57.52</v>
      </c>
    </row>
    <row r="25" spans="1:7" x14ac:dyDescent="0.2">
      <c r="A25" s="1">
        <v>1960</v>
      </c>
      <c r="B25" s="1">
        <v>92500</v>
      </c>
      <c r="C25" s="1" t="s">
        <v>2</v>
      </c>
      <c r="D25" s="9">
        <f t="shared" si="0"/>
        <v>59.780160000000002</v>
      </c>
      <c r="E25" s="5">
        <v>50.9</v>
      </c>
      <c r="F25" s="1">
        <v>43.62</v>
      </c>
      <c r="G25" s="7">
        <v>57.52</v>
      </c>
    </row>
    <row r="26" spans="1:7" x14ac:dyDescent="0.2">
      <c r="A26" s="1">
        <v>1961</v>
      </c>
      <c r="B26" s="1">
        <v>72400</v>
      </c>
      <c r="C26" s="1" t="s">
        <v>0</v>
      </c>
      <c r="D26" s="9">
        <f t="shared" si="0"/>
        <v>46.790092799999996</v>
      </c>
      <c r="E26" s="5">
        <v>50.9</v>
      </c>
      <c r="F26" s="1">
        <v>43.62</v>
      </c>
      <c r="G26" s="7">
        <v>57.52</v>
      </c>
    </row>
    <row r="27" spans="1:7" x14ac:dyDescent="0.2">
      <c r="A27" s="1">
        <v>1962</v>
      </c>
      <c r="B27" s="1">
        <v>70000</v>
      </c>
      <c r="C27" s="1" t="s">
        <v>0</v>
      </c>
      <c r="D27" s="9">
        <f t="shared" si="0"/>
        <v>45.239040000000003</v>
      </c>
      <c r="E27" s="5">
        <v>50.9</v>
      </c>
      <c r="F27" s="1">
        <v>43.62</v>
      </c>
      <c r="G27" s="7">
        <v>57.52</v>
      </c>
    </row>
    <row r="28" spans="1:7" x14ac:dyDescent="0.2">
      <c r="A28" s="1">
        <v>1963</v>
      </c>
      <c r="B28" s="1">
        <v>58500</v>
      </c>
      <c r="C28" s="1" t="s">
        <v>1</v>
      </c>
      <c r="D28" s="9">
        <f t="shared" si="0"/>
        <v>37.806911999999997</v>
      </c>
      <c r="E28" s="5">
        <v>50.9</v>
      </c>
      <c r="F28" s="1">
        <v>43.62</v>
      </c>
      <c r="G28" s="7">
        <v>57.52</v>
      </c>
    </row>
    <row r="29" spans="1:7" x14ac:dyDescent="0.2">
      <c r="A29" s="1">
        <v>1964</v>
      </c>
      <c r="B29" s="1">
        <v>62800</v>
      </c>
      <c r="C29" s="1" t="s">
        <v>1</v>
      </c>
      <c r="D29" s="9">
        <f t="shared" si="0"/>
        <v>40.5858816</v>
      </c>
      <c r="E29" s="5">
        <v>50.9</v>
      </c>
      <c r="F29" s="1">
        <v>43.62</v>
      </c>
      <c r="G29" s="7">
        <v>57.52</v>
      </c>
    </row>
    <row r="30" spans="1:7" x14ac:dyDescent="0.2">
      <c r="A30" s="1">
        <v>1965</v>
      </c>
      <c r="B30" s="1">
        <v>48900</v>
      </c>
      <c r="C30" s="1" t="s">
        <v>1</v>
      </c>
      <c r="D30" s="9">
        <f t="shared" si="0"/>
        <v>31.602700800000001</v>
      </c>
      <c r="E30" s="5">
        <v>50.9</v>
      </c>
      <c r="F30" s="1">
        <v>43.62</v>
      </c>
      <c r="G30" s="7">
        <v>57.52</v>
      </c>
    </row>
    <row r="31" spans="1:7" x14ac:dyDescent="0.2">
      <c r="A31" s="1">
        <v>1966</v>
      </c>
      <c r="B31" s="1">
        <v>48600</v>
      </c>
      <c r="C31" s="1" t="s">
        <v>1</v>
      </c>
      <c r="D31" s="9">
        <f t="shared" si="0"/>
        <v>31.4088192</v>
      </c>
      <c r="E31" s="5">
        <v>50.9</v>
      </c>
      <c r="F31" s="1">
        <v>43.62</v>
      </c>
      <c r="G31" s="7">
        <v>57.52</v>
      </c>
    </row>
    <row r="32" spans="1:7" x14ac:dyDescent="0.2">
      <c r="A32" s="1">
        <v>1967</v>
      </c>
      <c r="B32" s="1">
        <v>67500</v>
      </c>
      <c r="C32" s="1" t="s">
        <v>0</v>
      </c>
      <c r="D32" s="9">
        <f t="shared" si="0"/>
        <v>43.623359999999998</v>
      </c>
      <c r="E32" s="5">
        <v>50.9</v>
      </c>
      <c r="F32" s="1">
        <v>43.62</v>
      </c>
      <c r="G32" s="7">
        <v>57.52</v>
      </c>
    </row>
    <row r="33" spans="1:7" x14ac:dyDescent="0.2">
      <c r="A33" s="1">
        <v>1968</v>
      </c>
      <c r="B33" s="1">
        <v>68500</v>
      </c>
      <c r="C33" s="1" t="s">
        <v>0</v>
      </c>
      <c r="D33" s="9">
        <f t="shared" si="0"/>
        <v>44.269632000000001</v>
      </c>
      <c r="E33" s="5">
        <v>50.9</v>
      </c>
      <c r="F33" s="1">
        <v>43.62</v>
      </c>
      <c r="G33" s="7">
        <v>57.52</v>
      </c>
    </row>
    <row r="34" spans="1:7" x14ac:dyDescent="0.2">
      <c r="A34" s="1">
        <v>1969</v>
      </c>
      <c r="B34" s="1">
        <v>55700</v>
      </c>
      <c r="C34" s="1" t="s">
        <v>1</v>
      </c>
      <c r="D34" s="9">
        <f t="shared" si="0"/>
        <v>35.997350400000002</v>
      </c>
      <c r="E34" s="5">
        <v>50.9</v>
      </c>
      <c r="F34" s="1">
        <v>43.62</v>
      </c>
      <c r="G34" s="7">
        <v>57.52</v>
      </c>
    </row>
    <row r="35" spans="1:7" x14ac:dyDescent="0.2">
      <c r="A35" s="1">
        <v>1970</v>
      </c>
      <c r="B35" s="1">
        <v>71500</v>
      </c>
      <c r="C35" s="1" t="s">
        <v>0</v>
      </c>
      <c r="D35" s="9">
        <f t="shared" si="0"/>
        <v>46.208447999999997</v>
      </c>
      <c r="E35" s="5">
        <v>50.9</v>
      </c>
      <c r="F35" s="1">
        <v>43.62</v>
      </c>
      <c r="G35" s="7">
        <v>57.52</v>
      </c>
    </row>
    <row r="36" spans="1:7" x14ac:dyDescent="0.2">
      <c r="A36" s="1">
        <v>1971</v>
      </c>
      <c r="B36" s="1">
        <v>85600</v>
      </c>
      <c r="C36" s="1" t="s">
        <v>0</v>
      </c>
      <c r="D36" s="9">
        <f t="shared" si="0"/>
        <v>55.320883199999997</v>
      </c>
      <c r="E36" s="5">
        <v>50.9</v>
      </c>
      <c r="F36" s="1">
        <v>43.62</v>
      </c>
      <c r="G36" s="7">
        <v>57.52</v>
      </c>
    </row>
    <row r="37" spans="1:7" x14ac:dyDescent="0.2">
      <c r="A37" s="1">
        <v>1972</v>
      </c>
      <c r="B37" s="1">
        <v>121000</v>
      </c>
      <c r="C37" s="1" t="s">
        <v>2</v>
      </c>
      <c r="D37" s="9">
        <f t="shared" si="0"/>
        <v>78.198912000000007</v>
      </c>
      <c r="E37" s="5">
        <v>50.9</v>
      </c>
      <c r="F37" s="1">
        <v>43.62</v>
      </c>
      <c r="G37" s="7">
        <v>57.52</v>
      </c>
    </row>
    <row r="38" spans="1:7" x14ac:dyDescent="0.2">
      <c r="A38" s="1">
        <v>1973</v>
      </c>
      <c r="B38" s="1">
        <v>110000</v>
      </c>
      <c r="C38" s="1" t="s">
        <v>2</v>
      </c>
      <c r="D38" s="9">
        <f t="shared" si="0"/>
        <v>71.089920000000006</v>
      </c>
      <c r="E38" s="5">
        <v>50.9</v>
      </c>
      <c r="F38" s="1">
        <v>43.62</v>
      </c>
      <c r="G38" s="7">
        <v>57.52</v>
      </c>
    </row>
    <row r="39" spans="1:7" x14ac:dyDescent="0.2">
      <c r="A39" s="1">
        <v>1974</v>
      </c>
      <c r="B39" s="1">
        <v>88100</v>
      </c>
      <c r="C39" s="1" t="s">
        <v>0</v>
      </c>
      <c r="D39" s="9">
        <f t="shared" si="0"/>
        <v>56.936563200000002</v>
      </c>
      <c r="E39" s="5">
        <v>50.9</v>
      </c>
      <c r="F39" s="1">
        <v>43.62</v>
      </c>
      <c r="G39" s="7">
        <v>57.52</v>
      </c>
    </row>
    <row r="40" spans="1:7" x14ac:dyDescent="0.2">
      <c r="A40" s="1">
        <v>1975</v>
      </c>
      <c r="B40" s="1">
        <v>96000</v>
      </c>
      <c r="C40" s="1" t="s">
        <v>2</v>
      </c>
      <c r="D40" s="9">
        <f t="shared" si="0"/>
        <v>62.042112000000003</v>
      </c>
      <c r="E40" s="5">
        <v>50.9</v>
      </c>
      <c r="F40" s="1">
        <v>43.62</v>
      </c>
      <c r="G40" s="7">
        <v>57.52</v>
      </c>
    </row>
    <row r="41" spans="1:7" x14ac:dyDescent="0.2">
      <c r="A41" s="1">
        <v>1976</v>
      </c>
      <c r="B41" s="1">
        <v>81700</v>
      </c>
      <c r="C41" s="1" t="s">
        <v>0</v>
      </c>
      <c r="D41" s="9">
        <f t="shared" si="0"/>
        <v>52.800422400000002</v>
      </c>
      <c r="E41" s="5">
        <v>50.9</v>
      </c>
      <c r="F41" s="1">
        <v>43.62</v>
      </c>
      <c r="G41" s="7">
        <v>57.52</v>
      </c>
    </row>
    <row r="42" spans="1:7" x14ac:dyDescent="0.2">
      <c r="A42" s="1">
        <v>1977</v>
      </c>
      <c r="B42" s="1">
        <v>79100</v>
      </c>
      <c r="C42" s="1" t="s">
        <v>0</v>
      </c>
      <c r="D42" s="9">
        <f t="shared" si="0"/>
        <v>51.120115200000001</v>
      </c>
      <c r="E42" s="5">
        <v>50.9</v>
      </c>
      <c r="F42" s="1">
        <v>43.62</v>
      </c>
      <c r="G42" s="7">
        <v>57.52</v>
      </c>
    </row>
    <row r="43" spans="1:7" x14ac:dyDescent="0.2">
      <c r="A43" s="1">
        <v>1978</v>
      </c>
      <c r="B43" s="1">
        <v>113000</v>
      </c>
      <c r="C43" s="1" t="s">
        <v>2</v>
      </c>
      <c r="D43" s="9">
        <f t="shared" si="0"/>
        <v>73.028735999999995</v>
      </c>
      <c r="E43" s="5">
        <v>50.9</v>
      </c>
      <c r="F43" s="1">
        <v>43.62</v>
      </c>
      <c r="G43" s="7">
        <v>57.52</v>
      </c>
    </row>
    <row r="44" spans="1:7" x14ac:dyDescent="0.2">
      <c r="A44" s="1">
        <v>1979</v>
      </c>
      <c r="B44" s="1">
        <v>96300</v>
      </c>
      <c r="C44" s="1" t="s">
        <v>2</v>
      </c>
      <c r="D44" s="9">
        <f t="shared" si="0"/>
        <v>62.2359936</v>
      </c>
      <c r="E44" s="5">
        <v>50.9</v>
      </c>
      <c r="F44" s="1">
        <v>43.62</v>
      </c>
      <c r="G44" s="7">
        <v>57.52</v>
      </c>
    </row>
    <row r="45" spans="1:7" x14ac:dyDescent="0.2">
      <c r="A45" s="1">
        <v>1980</v>
      </c>
      <c r="B45" s="1">
        <v>86000</v>
      </c>
      <c r="C45" s="1" t="s">
        <v>0</v>
      </c>
      <c r="D45" s="9">
        <f t="shared" si="0"/>
        <v>55.579391999999999</v>
      </c>
      <c r="E45" s="5">
        <v>50.9</v>
      </c>
      <c r="F45" s="1">
        <v>43.62</v>
      </c>
      <c r="G45" s="7">
        <v>57.52</v>
      </c>
    </row>
    <row r="46" spans="1:7" x14ac:dyDescent="0.2">
      <c r="A46" s="1">
        <v>1981</v>
      </c>
      <c r="B46" s="1">
        <v>49200</v>
      </c>
      <c r="C46" s="1" t="s">
        <v>1</v>
      </c>
      <c r="D46" s="9">
        <f t="shared" si="0"/>
        <v>31.796582399999998</v>
      </c>
      <c r="E46" s="5">
        <v>50.9</v>
      </c>
      <c r="F46" s="1">
        <v>43.62</v>
      </c>
      <c r="G46" s="7">
        <v>57.52</v>
      </c>
    </row>
    <row r="47" spans="1:7" x14ac:dyDescent="0.2">
      <c r="A47" s="1">
        <v>1982</v>
      </c>
      <c r="B47" s="1">
        <v>75100</v>
      </c>
      <c r="C47" s="1" t="s">
        <v>0</v>
      </c>
      <c r="D47" s="9">
        <f t="shared" si="0"/>
        <v>48.535027200000002</v>
      </c>
      <c r="E47" s="5">
        <v>50.9</v>
      </c>
      <c r="F47" s="1">
        <v>43.62</v>
      </c>
      <c r="G47" s="7">
        <v>57.52</v>
      </c>
    </row>
    <row r="48" spans="1:7" x14ac:dyDescent="0.2">
      <c r="A48" s="1">
        <v>1983</v>
      </c>
      <c r="B48" s="1">
        <v>75900</v>
      </c>
      <c r="C48" s="1" t="s">
        <v>0</v>
      </c>
      <c r="D48" s="9">
        <f t="shared" si="0"/>
        <v>49.052044799999997</v>
      </c>
      <c r="E48" s="5">
        <v>50.9</v>
      </c>
      <c r="F48" s="1">
        <v>43.62</v>
      </c>
      <c r="G48" s="7">
        <v>57.52</v>
      </c>
    </row>
    <row r="49" spans="1:7" x14ac:dyDescent="0.2">
      <c r="A49" s="1">
        <v>1984</v>
      </c>
      <c r="B49" s="1">
        <v>108000</v>
      </c>
      <c r="C49" s="1" t="s">
        <v>2</v>
      </c>
      <c r="D49" s="9">
        <f t="shared" si="0"/>
        <v>69.797376</v>
      </c>
      <c r="E49" s="5">
        <v>50.9</v>
      </c>
      <c r="F49" s="1">
        <v>43.62</v>
      </c>
      <c r="G49" s="7">
        <v>57.52</v>
      </c>
    </row>
    <row r="50" spans="1:7" x14ac:dyDescent="0.2">
      <c r="A50" s="1">
        <v>1985</v>
      </c>
      <c r="B50" s="1">
        <v>56800</v>
      </c>
      <c r="C50" s="1" t="s">
        <v>1</v>
      </c>
      <c r="D50" s="9">
        <f t="shared" si="0"/>
        <v>36.708249600000002</v>
      </c>
      <c r="E50" s="5">
        <v>50.9</v>
      </c>
      <c r="F50" s="1">
        <v>43.62</v>
      </c>
      <c r="G50" s="7">
        <v>57.52</v>
      </c>
    </row>
    <row r="51" spans="1:7" x14ac:dyDescent="0.2">
      <c r="A51" s="1">
        <v>1986</v>
      </c>
      <c r="B51" s="1">
        <v>78100</v>
      </c>
      <c r="C51" s="1" t="s">
        <v>0</v>
      </c>
      <c r="D51" s="9">
        <f t="shared" si="0"/>
        <v>50.473843199999997</v>
      </c>
      <c r="E51" s="5">
        <v>50.9</v>
      </c>
      <c r="F51" s="1">
        <v>43.62</v>
      </c>
      <c r="G51" s="7">
        <v>57.52</v>
      </c>
    </row>
    <row r="52" spans="1:7" x14ac:dyDescent="0.2">
      <c r="A52" s="1">
        <v>1987</v>
      </c>
      <c r="B52" s="1">
        <v>78100</v>
      </c>
      <c r="C52" s="1" t="s">
        <v>0</v>
      </c>
      <c r="D52" s="9">
        <f t="shared" si="0"/>
        <v>50.473843199999997</v>
      </c>
      <c r="E52" s="5">
        <v>50.9</v>
      </c>
      <c r="F52" s="1">
        <v>43.62</v>
      </c>
      <c r="G52" s="7">
        <v>57.52</v>
      </c>
    </row>
    <row r="53" spans="1:7" x14ac:dyDescent="0.2">
      <c r="A53" s="1">
        <v>1988</v>
      </c>
      <c r="B53" s="1">
        <v>59300</v>
      </c>
      <c r="C53" s="1" t="s">
        <v>1</v>
      </c>
      <c r="D53" s="9">
        <f t="shared" si="0"/>
        <v>38.3239296</v>
      </c>
      <c r="E53" s="5">
        <v>50.9</v>
      </c>
      <c r="F53" s="1">
        <v>43.62</v>
      </c>
      <c r="G53" s="7">
        <v>57.52</v>
      </c>
    </row>
    <row r="54" spans="1:7" x14ac:dyDescent="0.2">
      <c r="A54" s="1">
        <v>1989</v>
      </c>
      <c r="B54" s="1">
        <v>76400</v>
      </c>
      <c r="C54" s="1" t="s">
        <v>0</v>
      </c>
      <c r="D54" s="9">
        <f t="shared" si="0"/>
        <v>49.375180800000003</v>
      </c>
      <c r="E54" s="5">
        <v>50.9</v>
      </c>
      <c r="F54" s="1">
        <v>43.62</v>
      </c>
      <c r="G54" s="7">
        <v>57.52</v>
      </c>
    </row>
    <row r="55" spans="1:7" x14ac:dyDescent="0.2">
      <c r="A55" s="1">
        <v>1990</v>
      </c>
      <c r="B55" s="1">
        <v>75600</v>
      </c>
      <c r="C55" s="1" t="s">
        <v>0</v>
      </c>
      <c r="D55" s="9">
        <f t="shared" si="0"/>
        <v>48.8581632</v>
      </c>
      <c r="E55" s="5">
        <v>50.9</v>
      </c>
      <c r="F55" s="1">
        <v>43.62</v>
      </c>
      <c r="G55" s="7">
        <v>57.52</v>
      </c>
    </row>
    <row r="56" spans="1:7" x14ac:dyDescent="0.2">
      <c r="A56" s="1">
        <v>1991</v>
      </c>
      <c r="B56" s="1">
        <v>84000</v>
      </c>
      <c r="C56" s="1" t="s">
        <v>0</v>
      </c>
      <c r="D56" s="9">
        <f t="shared" si="0"/>
        <v>54.286847999999999</v>
      </c>
      <c r="E56" s="5">
        <v>50.9</v>
      </c>
      <c r="F56" s="1">
        <v>43.62</v>
      </c>
      <c r="G56" s="7">
        <v>57.52</v>
      </c>
    </row>
    <row r="57" spans="1:7" x14ac:dyDescent="0.2">
      <c r="A57" s="1">
        <v>1992</v>
      </c>
      <c r="B57" s="1">
        <v>60400</v>
      </c>
      <c r="C57" s="1" t="s">
        <v>1</v>
      </c>
      <c r="D57" s="9">
        <f t="shared" si="0"/>
        <v>39.0348288</v>
      </c>
      <c r="E57" s="5">
        <v>50.9</v>
      </c>
      <c r="F57" s="1">
        <v>43.62</v>
      </c>
      <c r="G57" s="7">
        <v>57.52</v>
      </c>
    </row>
    <row r="58" spans="1:7" x14ac:dyDescent="0.2">
      <c r="A58" s="1">
        <v>1993</v>
      </c>
      <c r="B58" s="1">
        <v>101000</v>
      </c>
      <c r="C58" s="1" t="s">
        <v>2</v>
      </c>
      <c r="D58" s="9">
        <f t="shared" si="0"/>
        <v>65.273471999999998</v>
      </c>
      <c r="E58" s="5">
        <v>50.9</v>
      </c>
      <c r="F58" s="1">
        <v>43.62</v>
      </c>
      <c r="G58" s="7">
        <v>57.52</v>
      </c>
    </row>
    <row r="59" spans="1:7" x14ac:dyDescent="0.2">
      <c r="A59" s="1">
        <v>1994</v>
      </c>
      <c r="B59" s="1">
        <v>107000</v>
      </c>
      <c r="C59" s="1" t="s">
        <v>2</v>
      </c>
      <c r="D59" s="9">
        <f t="shared" si="0"/>
        <v>69.151104000000004</v>
      </c>
      <c r="E59" s="5">
        <v>50.9</v>
      </c>
      <c r="F59" s="1">
        <v>43.62</v>
      </c>
      <c r="G59" s="7">
        <v>57.52</v>
      </c>
    </row>
    <row r="60" spans="1:7" x14ac:dyDescent="0.2">
      <c r="A60" s="1">
        <v>1995</v>
      </c>
      <c r="B60" s="1">
        <v>59900</v>
      </c>
      <c r="C60" s="1" t="s">
        <v>1</v>
      </c>
      <c r="D60" s="9">
        <f t="shared" si="0"/>
        <v>38.711692800000002</v>
      </c>
      <c r="E60" s="5">
        <v>50.9</v>
      </c>
      <c r="F60" s="1">
        <v>43.62</v>
      </c>
      <c r="G60" s="7">
        <v>57.52</v>
      </c>
    </row>
    <row r="61" spans="1:7" x14ac:dyDescent="0.2">
      <c r="A61" s="1">
        <v>1996</v>
      </c>
      <c r="B61" s="1">
        <v>115000</v>
      </c>
      <c r="C61" s="1" t="s">
        <v>2</v>
      </c>
      <c r="D61" s="9">
        <f t="shared" si="0"/>
        <v>74.321280000000002</v>
      </c>
      <c r="E61" s="5">
        <v>50.9</v>
      </c>
      <c r="F61" s="1">
        <v>43.62</v>
      </c>
      <c r="G61" s="7">
        <v>57.52</v>
      </c>
    </row>
    <row r="62" spans="1:7" x14ac:dyDescent="0.2">
      <c r="A62" s="1">
        <v>1997</v>
      </c>
      <c r="B62" s="1">
        <v>89800</v>
      </c>
      <c r="C62" s="1" t="s">
        <v>0</v>
      </c>
      <c r="D62" s="9">
        <f t="shared" si="0"/>
        <v>58.035225599999997</v>
      </c>
      <c r="E62" s="5">
        <v>50.9</v>
      </c>
      <c r="F62" s="1">
        <v>43.62</v>
      </c>
      <c r="G62" s="7">
        <v>57.52</v>
      </c>
    </row>
    <row r="63" spans="1:7" x14ac:dyDescent="0.2">
      <c r="A63" s="1">
        <v>1998</v>
      </c>
      <c r="B63" s="1">
        <v>106000</v>
      </c>
      <c r="C63" s="1" t="s">
        <v>2</v>
      </c>
      <c r="D63" s="9">
        <f t="shared" si="0"/>
        <v>68.504831999999993</v>
      </c>
      <c r="E63" s="5">
        <v>50.9</v>
      </c>
      <c r="F63" s="1">
        <v>43.62</v>
      </c>
      <c r="G63" s="7">
        <v>57.52</v>
      </c>
    </row>
    <row r="64" spans="1:7" x14ac:dyDescent="0.2">
      <c r="A64" s="1">
        <v>1999</v>
      </c>
      <c r="B64" s="1">
        <v>45600</v>
      </c>
      <c r="C64" s="1" t="s">
        <v>1</v>
      </c>
      <c r="D64" s="9">
        <f t="shared" si="0"/>
        <v>29.470003200000001</v>
      </c>
      <c r="E64" s="5">
        <v>50.9</v>
      </c>
      <c r="F64" s="1">
        <v>43.62</v>
      </c>
      <c r="G64" s="7">
        <v>57.52</v>
      </c>
    </row>
    <row r="65" spans="1:7" x14ac:dyDescent="0.2">
      <c r="A65" s="1">
        <v>2000</v>
      </c>
      <c r="B65" s="1">
        <v>70600</v>
      </c>
      <c r="C65" s="1" t="s">
        <v>0</v>
      </c>
      <c r="D65" s="9">
        <f t="shared" si="0"/>
        <v>45.626803199999998</v>
      </c>
      <c r="E65" s="5">
        <v>50.9</v>
      </c>
      <c r="F65" s="1">
        <v>43.62</v>
      </c>
      <c r="G65" s="7">
        <v>57.52</v>
      </c>
    </row>
    <row r="66" spans="1:7" x14ac:dyDescent="0.2">
      <c r="A66" s="1">
        <v>2001</v>
      </c>
      <c r="B66" s="1">
        <v>52600</v>
      </c>
      <c r="C66" s="1" t="s">
        <v>1</v>
      </c>
      <c r="D66" s="9">
        <f t="shared" si="0"/>
        <v>33.993907200000002</v>
      </c>
      <c r="E66" s="5">
        <v>50.9</v>
      </c>
      <c r="F66" s="1">
        <v>43.62</v>
      </c>
      <c r="G66" s="7">
        <v>57.52</v>
      </c>
    </row>
    <row r="67" spans="1:7" x14ac:dyDescent="0.2">
      <c r="A67" s="1">
        <v>2002</v>
      </c>
      <c r="B67" s="1">
        <v>45400</v>
      </c>
      <c r="C67" s="1" t="s">
        <v>1</v>
      </c>
      <c r="D67" s="9">
        <f t="shared" ref="D67:D79" si="1">+(7.48*60*60*24)*B67/1000000000</f>
        <v>29.3407488</v>
      </c>
      <c r="E67" s="5">
        <v>50.9</v>
      </c>
      <c r="F67" s="1">
        <v>43.62</v>
      </c>
      <c r="G67" s="7">
        <v>57.52</v>
      </c>
    </row>
    <row r="68" spans="1:7" x14ac:dyDescent="0.2">
      <c r="A68" s="1">
        <v>2003</v>
      </c>
      <c r="B68" s="1">
        <v>119000</v>
      </c>
      <c r="C68" s="1" t="s">
        <v>2</v>
      </c>
      <c r="D68" s="9">
        <f t="shared" si="1"/>
        <v>76.906368000000001</v>
      </c>
      <c r="E68" s="5">
        <v>50.9</v>
      </c>
      <c r="F68" s="1">
        <v>43.62</v>
      </c>
      <c r="G68" s="7">
        <v>57.52</v>
      </c>
    </row>
    <row r="69" spans="1:7" x14ac:dyDescent="0.2">
      <c r="A69" s="1">
        <v>2004</v>
      </c>
      <c r="B69" s="1">
        <v>118000</v>
      </c>
      <c r="C69" s="1" t="s">
        <v>2</v>
      </c>
      <c r="D69" s="9">
        <f t="shared" si="1"/>
        <v>76.260096000000004</v>
      </c>
      <c r="E69" s="5">
        <v>50.9</v>
      </c>
      <c r="F69" s="1">
        <v>43.62</v>
      </c>
      <c r="G69" s="7">
        <v>57.52</v>
      </c>
    </row>
    <row r="70" spans="1:7" x14ac:dyDescent="0.2">
      <c r="A70" s="1">
        <v>2005</v>
      </c>
      <c r="B70" s="1">
        <v>87600</v>
      </c>
      <c r="C70" s="1" t="s">
        <v>0</v>
      </c>
      <c r="D70" s="9">
        <f t="shared" si="1"/>
        <v>56.613427199999997</v>
      </c>
      <c r="E70" s="5">
        <v>50.9</v>
      </c>
      <c r="F70" s="1">
        <v>43.62</v>
      </c>
      <c r="G70" s="7">
        <v>57.52</v>
      </c>
    </row>
    <row r="71" spans="1:7" x14ac:dyDescent="0.2">
      <c r="A71" s="1">
        <v>2006</v>
      </c>
      <c r="B71" s="1">
        <v>77500</v>
      </c>
      <c r="C71" s="1" t="s">
        <v>0</v>
      </c>
      <c r="D71" s="9">
        <f t="shared" si="1"/>
        <v>50.086080000000003</v>
      </c>
      <c r="E71" s="5">
        <v>50.9</v>
      </c>
      <c r="F71" s="1">
        <v>43.62</v>
      </c>
      <c r="G71" s="7">
        <v>57.52</v>
      </c>
    </row>
    <row r="72" spans="1:7" x14ac:dyDescent="0.2">
      <c r="A72" s="1">
        <v>2007</v>
      </c>
      <c r="B72" s="1">
        <v>79500</v>
      </c>
      <c r="C72" s="1" t="s">
        <v>0</v>
      </c>
      <c r="D72" s="9">
        <f t="shared" si="1"/>
        <v>51.378624000000002</v>
      </c>
      <c r="E72" s="5">
        <v>50.9</v>
      </c>
      <c r="F72" s="1">
        <v>43.62</v>
      </c>
      <c r="G72" s="7">
        <v>57.52</v>
      </c>
    </row>
    <row r="73" spans="1:7" x14ac:dyDescent="0.2">
      <c r="A73" s="1">
        <v>2008</v>
      </c>
      <c r="B73" s="1">
        <v>74300</v>
      </c>
      <c r="C73" s="1" t="s">
        <v>0</v>
      </c>
      <c r="D73" s="9">
        <f t="shared" si="1"/>
        <v>48.018009599999999</v>
      </c>
      <c r="E73" s="5">
        <v>50.9</v>
      </c>
      <c r="F73" s="1">
        <v>43.62</v>
      </c>
      <c r="G73" s="7">
        <v>57.52</v>
      </c>
    </row>
    <row r="74" spans="1:7" x14ac:dyDescent="0.2">
      <c r="A74" s="1">
        <v>2009</v>
      </c>
      <c r="B74" s="1">
        <v>63400</v>
      </c>
      <c r="C74" s="1" t="s">
        <v>1</v>
      </c>
      <c r="D74" s="9">
        <f t="shared" si="1"/>
        <v>40.973644800000002</v>
      </c>
      <c r="E74" s="5">
        <v>50.9</v>
      </c>
      <c r="F74" s="1">
        <v>43.62</v>
      </c>
      <c r="G74" s="7">
        <v>57.52</v>
      </c>
    </row>
    <row r="75" spans="1:7" x14ac:dyDescent="0.2">
      <c r="A75" s="1">
        <v>2010</v>
      </c>
      <c r="B75" s="1">
        <v>79900</v>
      </c>
      <c r="C75" s="1" t="s">
        <v>0</v>
      </c>
      <c r="D75" s="9">
        <f t="shared" si="1"/>
        <v>51.637132800000003</v>
      </c>
      <c r="E75" s="5">
        <v>50.9</v>
      </c>
      <c r="F75" s="1">
        <v>43.62</v>
      </c>
      <c r="G75" s="7">
        <v>57.52</v>
      </c>
    </row>
    <row r="76" spans="1:7" x14ac:dyDescent="0.2">
      <c r="A76" s="1">
        <v>2011</v>
      </c>
      <c r="B76" s="7">
        <v>113000</v>
      </c>
      <c r="C76" s="7" t="s">
        <v>2</v>
      </c>
      <c r="D76" s="9">
        <f t="shared" si="1"/>
        <v>73.028735999999995</v>
      </c>
      <c r="E76" s="5">
        <v>50.9</v>
      </c>
      <c r="F76" s="1">
        <v>43.62</v>
      </c>
      <c r="G76" s="7">
        <v>57.52</v>
      </c>
    </row>
    <row r="77" spans="1:7" x14ac:dyDescent="0.2">
      <c r="A77" s="1">
        <v>2012</v>
      </c>
      <c r="B77" s="7">
        <v>80000</v>
      </c>
      <c r="C77" s="1" t="s">
        <v>0</v>
      </c>
      <c r="D77" s="9">
        <f t="shared" si="1"/>
        <v>51.70176</v>
      </c>
      <c r="E77" s="5">
        <v>50.9</v>
      </c>
      <c r="F77" s="1">
        <v>43.62</v>
      </c>
      <c r="G77" s="7">
        <v>57.52</v>
      </c>
    </row>
    <row r="78" spans="1:7" x14ac:dyDescent="0.2">
      <c r="A78" s="1">
        <v>2013</v>
      </c>
      <c r="B78">
        <v>76000</v>
      </c>
      <c r="C78" t="s">
        <v>0</v>
      </c>
      <c r="D78" s="9">
        <f t="shared" si="1"/>
        <v>49.116672000000001</v>
      </c>
      <c r="E78" s="5">
        <v>50.9</v>
      </c>
      <c r="F78" s="1">
        <v>43.62</v>
      </c>
      <c r="G78" s="7">
        <v>57.52</v>
      </c>
    </row>
    <row r="79" spans="1:7" x14ac:dyDescent="0.2">
      <c r="A79" s="1">
        <v>2014</v>
      </c>
      <c r="B79">
        <v>81300</v>
      </c>
      <c r="C79" s="10" t="s">
        <v>0</v>
      </c>
      <c r="D79" s="9">
        <f t="shared" si="1"/>
        <v>52.541913600000001</v>
      </c>
      <c r="E79" s="5">
        <v>50.9</v>
      </c>
      <c r="F79" s="1">
        <v>43.62</v>
      </c>
      <c r="G79" s="7">
        <v>57.52</v>
      </c>
    </row>
    <row r="80" spans="1:7" x14ac:dyDescent="0.2">
      <c r="A80" s="1"/>
      <c r="B80" s="1"/>
      <c r="C80" s="1"/>
      <c r="D80" s="1"/>
      <c r="E80" s="5"/>
    </row>
    <row r="81" spans="1:5" x14ac:dyDescent="0.2">
      <c r="A81" s="1"/>
      <c r="B81" s="1"/>
      <c r="C81" s="1"/>
      <c r="D81" s="1"/>
      <c r="E81" s="5"/>
    </row>
    <row r="82" spans="1:5" x14ac:dyDescent="0.2">
      <c r="C82" s="1" t="s">
        <v>12</v>
      </c>
      <c r="D82" s="8">
        <f>SUM(D79-D78)</f>
        <v>3.4252415999999997</v>
      </c>
    </row>
    <row r="83" spans="1:5" x14ac:dyDescent="0.2">
      <c r="C83" s="1" t="s">
        <v>10</v>
      </c>
      <c r="D83" s="8">
        <f>MAX(D2:D79)</f>
        <v>78.198912000000007</v>
      </c>
      <c r="E83" s="5"/>
    </row>
    <row r="84" spans="1:5" x14ac:dyDescent="0.2">
      <c r="C84" s="1" t="s">
        <v>11</v>
      </c>
      <c r="D84" s="8">
        <f>MIN(D2:D79)</f>
        <v>29.3407488</v>
      </c>
      <c r="E84" s="5"/>
    </row>
    <row r="85" spans="1:5" x14ac:dyDescent="0.2">
      <c r="C85" s="6" t="s">
        <v>7</v>
      </c>
      <c r="D85" s="8">
        <f>PERCENTILE(D2:D79,0.25)</f>
        <v>43.623359999999998</v>
      </c>
      <c r="E85" s="5"/>
    </row>
    <row r="86" spans="1:5" x14ac:dyDescent="0.2">
      <c r="C86" s="6" t="s">
        <v>8</v>
      </c>
      <c r="D86" s="8">
        <f>AVERAGE(D2:D79)</f>
        <v>50.898062769230769</v>
      </c>
      <c r="E86" s="5"/>
    </row>
    <row r="87" spans="1:5" x14ac:dyDescent="0.2">
      <c r="C87" s="6" t="s">
        <v>9</v>
      </c>
      <c r="D87" s="8">
        <f>PERCENTILE(D2:D79,0.75)</f>
        <v>57.518208000000001</v>
      </c>
      <c r="E87" s="5"/>
    </row>
    <row r="88" spans="1:5" x14ac:dyDescent="0.2">
      <c r="E88" s="5"/>
    </row>
    <row r="89" spans="1:5" x14ac:dyDescent="0.2">
      <c r="E89" s="5"/>
    </row>
    <row r="90" spans="1:5" x14ac:dyDescent="0.2">
      <c r="E90" s="5"/>
    </row>
    <row r="91" spans="1:5" x14ac:dyDescent="0.2">
      <c r="E91" s="5"/>
    </row>
    <row r="92" spans="1:5" x14ac:dyDescent="0.2">
      <c r="E92" s="5"/>
    </row>
    <row r="93" spans="1:5" x14ac:dyDescent="0.2">
      <c r="B93" s="11" t="s">
        <v>13</v>
      </c>
      <c r="E93" s="5"/>
    </row>
    <row r="94" spans="1:5" x14ac:dyDescent="0.2">
      <c r="B94" t="s">
        <v>14</v>
      </c>
      <c r="E94" s="5"/>
    </row>
    <row r="95" spans="1:5" x14ac:dyDescent="0.2">
      <c r="B95" t="s">
        <v>16</v>
      </c>
      <c r="D95" s="5"/>
      <c r="E95" s="5"/>
    </row>
    <row r="96" spans="1:5" x14ac:dyDescent="0.2">
      <c r="B96" s="11" t="s">
        <v>15</v>
      </c>
      <c r="E96" s="5"/>
    </row>
    <row r="97" spans="5:5" x14ac:dyDescent="0.2">
      <c r="E97" s="5"/>
    </row>
    <row r="98" spans="5:5" x14ac:dyDescent="0.2">
      <c r="E98" s="5"/>
    </row>
    <row r="99" spans="5:5" x14ac:dyDescent="0.2">
      <c r="E99" s="5"/>
    </row>
    <row r="100" spans="5:5" x14ac:dyDescent="0.2">
      <c r="E100" s="5"/>
    </row>
    <row r="101" spans="5:5" x14ac:dyDescent="0.2">
      <c r="E101" s="5"/>
    </row>
    <row r="102" spans="5:5" x14ac:dyDescent="0.2">
      <c r="E102" s="5"/>
    </row>
    <row r="103" spans="5:5" x14ac:dyDescent="0.2">
      <c r="E103" s="5"/>
    </row>
    <row r="104" spans="5:5" x14ac:dyDescent="0.2">
      <c r="E104" s="5"/>
    </row>
    <row r="105" spans="5:5" x14ac:dyDescent="0.2">
      <c r="E105" s="5"/>
    </row>
    <row r="106" spans="5:5" x14ac:dyDescent="0.2">
      <c r="E106" s="5"/>
    </row>
    <row r="107" spans="5:5" x14ac:dyDescent="0.2">
      <c r="E107" s="5"/>
    </row>
    <row r="108" spans="5:5" x14ac:dyDescent="0.2">
      <c r="E108" s="5"/>
    </row>
    <row r="109" spans="5:5" x14ac:dyDescent="0.2">
      <c r="E109" s="5"/>
    </row>
    <row r="110" spans="5:5" x14ac:dyDescent="0.2">
      <c r="E110" s="5"/>
    </row>
    <row r="111" spans="5:5" x14ac:dyDescent="0.2">
      <c r="E111" s="5"/>
    </row>
  </sheetData>
  <phoneticPr fontId="3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EPA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CBPO Staff</dc:creator>
  <cp:lastModifiedBy>Gundersen, Jennifer</cp:lastModifiedBy>
  <dcterms:created xsi:type="dcterms:W3CDTF">2011-01-03T18:34:57Z</dcterms:created>
  <dcterms:modified xsi:type="dcterms:W3CDTF">2015-05-07T20:05:52Z</dcterms:modified>
</cp:coreProperties>
</file>