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ml.chartshapes+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drawings/drawing11.xml" ContentType="application/vnd.openxmlformats-officedocument.drawing+xml"/>
  <Override PartName="/xl/drawings/drawing12.xml" ContentType="application/vnd.openxmlformats-officedocument.drawingml.chartshape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ml.chartshapes+xml"/>
  <Override PartName="/xl/chartsheets/sheet1.xml" ContentType="application/vnd.openxmlformats-officedocument.spreadsheetml.chartsheet+xml"/>
  <Override PartName="/xl/charts/chart8.xml" ContentType="application/vnd.openxmlformats-officedocument.drawingml.chart+xml"/>
  <Override PartName="/docProps/core.xml" ContentType="application/vnd.openxmlformats-package.core-properties+xml"/>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65" yWindow="2400" windowWidth="18795" windowHeight="10755" tabRatio="867"/>
  </bookViews>
  <sheets>
    <sheet name="Bay" sheetId="4" r:id="rId1"/>
    <sheet name="Bay Chart" sheetId="5" r:id="rId2"/>
    <sheet name="DC" sheetId="56" r:id="rId3"/>
    <sheet name="DC Chart" sheetId="57" r:id="rId4"/>
    <sheet name="DE" sheetId="59" r:id="rId5"/>
    <sheet name="DE Chart" sheetId="60" r:id="rId6"/>
    <sheet name="MD" sheetId="47" r:id="rId7"/>
    <sheet name="MD Chart" sheetId="48" r:id="rId8"/>
    <sheet name="NY" sheetId="63" r:id="rId9"/>
    <sheet name="NY Chart" sheetId="64" r:id="rId10"/>
    <sheet name="PA" sheetId="50" r:id="rId11"/>
    <sheet name="PA Chart" sheetId="51" r:id="rId12"/>
    <sheet name="VA" sheetId="53" r:id="rId13"/>
    <sheet name="VA Chart" sheetId="54" r:id="rId14"/>
    <sheet name="WV" sheetId="66" r:id="rId15"/>
    <sheet name="WV Chart" sheetId="67" r:id="rId16"/>
  </sheets>
  <calcPr calcId="125725"/>
</workbook>
</file>

<file path=xl/calcChain.xml><?xml version="1.0" encoding="utf-8"?>
<calcChain xmlns="http://schemas.openxmlformats.org/spreadsheetml/2006/main">
  <c r="C3" i="66"/>
  <c r="C4" s="1"/>
  <c r="C3" i="63"/>
  <c r="C4" s="1"/>
  <c r="C3" i="59"/>
  <c r="C4" s="1"/>
  <c r="D4" s="1"/>
  <c r="C3" i="56"/>
  <c r="C4" s="1"/>
  <c r="D4" i="53"/>
  <c r="C3"/>
  <c r="C4" s="1"/>
  <c r="C3" i="50"/>
  <c r="C4" s="1"/>
  <c r="D4" s="1"/>
  <c r="C3" i="47"/>
  <c r="C4" s="1"/>
  <c r="D4" s="1"/>
  <c r="C5" i="66" l="1"/>
  <c r="D4"/>
  <c r="C5" i="63"/>
  <c r="D5" s="1"/>
  <c r="D4"/>
  <c r="C5" i="59"/>
  <c r="D5" s="1"/>
  <c r="C5" i="56"/>
  <c r="D4"/>
  <c r="C5" i="53"/>
  <c r="C5" i="50"/>
  <c r="C5" i="47"/>
  <c r="C3" i="4"/>
  <c r="C4" s="1"/>
  <c r="D4" s="1"/>
  <c r="D5" i="66" l="1"/>
  <c r="D5" i="50"/>
  <c r="D5" i="47"/>
  <c r="C5" i="4"/>
  <c r="D5" i="56"/>
  <c r="D5" i="4" l="1"/>
</calcChain>
</file>

<file path=xl/sharedStrings.xml><?xml version="1.0" encoding="utf-8"?>
<sst xmlns="http://schemas.openxmlformats.org/spreadsheetml/2006/main" count="64" uniqueCount="21">
  <si>
    <t># Sig Plants w Permit Limits Effective</t>
  </si>
  <si>
    <t>Cumulative # Sig Plants w Permit Limits Effective</t>
  </si>
  <si>
    <t>Progress Run
 YEAR</t>
  </si>
  <si>
    <t>Total</t>
  </si>
  <si>
    <t>% Cumulative # Sig Plants w Permit Limits Effective</t>
  </si>
  <si>
    <t>Note: Blue Plains serves DC and portions of MD and VA, but is counted once as a DC facility.</t>
  </si>
  <si>
    <t>For NY, PA, MD, WV and DE,  the progress year is fiscal year.  e.g.    The 2011 covers July 1, 2010-June 30, 2011.</t>
  </si>
  <si>
    <t>Reporting Period for Progress Run Year:</t>
  </si>
  <si>
    <t>For DC and VA, the progress year is calendar year.   e.g. the 2011 covers Jan 1, 2011- Dec 31, 2011.</t>
  </si>
  <si>
    <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 in 2010.</t>
  </si>
  <si>
    <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 in 2010.</t>
  </si>
  <si>
    <t xml:space="preserve">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 in 2010. Facilities in the James River do not yet have permit limits in effect or established individual allocations to meet DO standards and are following a staged implementation approach, as prescribed in Appendix X of the Chesapeake Bay TMDL.  The 11 facilities in the York River have final TP effluent limits that will take effect on January 1, 2016 pursuant to the Virginia watershed general permit. </t>
  </si>
  <si>
    <t>Significant Wastewater Treatment Facilities That Meet Applicable Water Quality Standards in the Chesapeake Bay and Tidal Waters</t>
  </si>
  <si>
    <t>DC Significant Wastewater Treatment Facilities That Meet Applicable Water Quality Standards in the Chesapeake Bay and Tidal Waters</t>
  </si>
  <si>
    <t>WV Significant Wastewater Treatment Facilities That Meet Applicable Water Quality Standards in the Chesapeake Bay and Tidal Waters</t>
  </si>
  <si>
    <t>VA Significant Wastewater Treatment Facilities That Meet Applicable Water Quality Standards in the Chesapeake Bay and Tidal Waters</t>
  </si>
  <si>
    <t>PA Significant Wastewater Treatment Facilities That Meet Applicable Water Quality Standards in the Chesapeake Bay and Tidal Waters</t>
  </si>
  <si>
    <t>NY Significant Wastewater Treatment Facilities That Meet Applicable Water Quality Standards in the Chesapeake Bay and Tidal Waters</t>
  </si>
  <si>
    <t>MD Significant Wastewater Treatment Facilities That Meet Applicable Water Quality Standards in the Chesapeake Bay and Tidal Waters</t>
  </si>
  <si>
    <t>DE Significant Wastewater Treatment Facilities That Meet Applicable Water Quality Standards in the Chesapeake Bay and Tidal Waters</t>
  </si>
  <si>
    <t>http://www.chesapeakebay.net/indicators/indicator/wastewater</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</si>
</sst>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s>
  <cellStyleXfs count="7">
    <xf numFmtId="0" fontId="0" fillId="0" borderId="0"/>
    <xf numFmtId="0" fontId="5" fillId="0" borderId="0"/>
    <xf numFmtId="0" fontId="5" fillId="0" borderId="0"/>
    <xf numFmtId="0" fontId="6" fillId="0" borderId="0"/>
    <xf numFmtId="0" fontId="6" fillId="0" borderId="0"/>
    <xf numFmtId="0" fontId="6" fillId="0" borderId="0"/>
    <xf numFmtId="0" fontId="6" fillId="0" borderId="0"/>
  </cellStyleXfs>
  <cellXfs count="15">
    <xf numFmtId="0" fontId="0" fillId="0" borderId="0" xfId="0"/>
    <xf numFmtId="0" fontId="4" fillId="0" borderId="2" xfId="2" applyFont="1" applyFill="1" applyBorder="1" applyAlignment="1">
      <alignment horizontal="right" wrapText="1"/>
    </xf>
    <xf numFmtId="0" fontId="2" fillId="2" borderId="1" xfId="1" applyFont="1" applyFill="1" applyBorder="1" applyAlignment="1">
      <alignment horizontal="center" wrapText="1"/>
    </xf>
    <xf numFmtId="0" fontId="2" fillId="2" borderId="1" xfId="2" applyFont="1" applyFill="1" applyBorder="1" applyAlignment="1">
      <alignment horizontal="center" wrapText="1"/>
    </xf>
    <xf numFmtId="0" fontId="2" fillId="0" borderId="0" xfId="2" applyFont="1" applyFill="1" applyBorder="1" applyAlignment="1">
      <alignment horizontal="right" wrapText="1"/>
    </xf>
    <xf numFmtId="0" fontId="7" fillId="0" borderId="2" xfId="3" applyFont="1" applyFill="1" applyBorder="1" applyAlignment="1">
      <alignment horizontal="right" wrapText="1"/>
    </xf>
    <xf numFmtId="0" fontId="3" fillId="0" borderId="0" xfId="2" applyFont="1" applyAlignment="1">
      <alignment wrapText="1"/>
    </xf>
    <xf numFmtId="0" fontId="7" fillId="0" borderId="2" xfId="5" applyFont="1" applyFill="1" applyBorder="1" applyAlignment="1">
      <alignment horizontal="right" wrapText="1"/>
    </xf>
    <xf numFmtId="0" fontId="7" fillId="0" borderId="0" xfId="6" applyFont="1" applyFill="1" applyBorder="1" applyAlignment="1">
      <alignment horizontal="right" wrapText="1"/>
    </xf>
    <xf numFmtId="9" fontId="0" fillId="0" borderId="0" xfId="0" applyNumberFormat="1"/>
    <xf numFmtId="9" fontId="2" fillId="2" borderId="1" xfId="1" applyNumberFormat="1" applyFont="1" applyFill="1" applyBorder="1" applyAlignment="1">
      <alignment horizontal="center" wrapText="1"/>
    </xf>
    <xf numFmtId="0" fontId="2" fillId="0" borderId="2" xfId="2" applyFont="1" applyFill="1" applyBorder="1" applyAlignment="1">
      <alignment horizontal="right" wrapText="1"/>
    </xf>
    <xf numFmtId="0" fontId="7" fillId="0" borderId="0" xfId="4" applyFont="1" applyFill="1" applyBorder="1" applyAlignment="1">
      <alignment horizontal="right" wrapText="1"/>
    </xf>
    <xf numFmtId="0" fontId="0" fillId="0" borderId="0" xfId="0" applyNumberFormat="1" applyAlignment="1">
      <alignment horizontal="left" wrapText="1"/>
    </xf>
    <xf numFmtId="0" fontId="1" fillId="0" borderId="3" xfId="0" applyFont="1" applyBorder="1" applyAlignment="1">
      <alignment horizontal="center" wrapText="1"/>
    </xf>
  </cellXfs>
  <cellStyles count="7">
    <cellStyle name="Normal" xfId="0" builtinId="0"/>
    <cellStyle name="Normal_Bay" xfId="6"/>
    <cellStyle name="Normal_DE" xfId="3"/>
    <cellStyle name="Normal_Sheet2" xfId="1"/>
    <cellStyle name="Normal_Sheet4" xfId="2"/>
    <cellStyle name="Normal_VA" xfId="4"/>
    <cellStyle name="Normal_WV"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5" Type="http://schemas.openxmlformats.org/officeDocument/2006/relationships/worksheet" Target="worksheets/sheet3.xml"/><Relationship Id="rId15" Type="http://schemas.openxmlformats.org/officeDocument/2006/relationships/worksheet" Target="worksheets/sheet8.xml"/><Relationship Id="rId10" Type="http://schemas.openxmlformats.org/officeDocument/2006/relationships/chartsheet" Target="chartsheets/sheet5.xml"/><Relationship Id="rId19"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800"/>
            </a:pPr>
            <a:r>
              <a:rPr lang="en-US" sz="1800" b="1" i="0" baseline="0"/>
              <a:t>Significant Wastewater Facilities That Meet Applicable Water Quality Standards in the Chesapeake Bay and Tidal Waters</a:t>
            </a:r>
          </a:p>
        </c:rich>
      </c:tx>
      <c:layout/>
    </c:title>
    <c:plotArea>
      <c:layout>
        <c:manualLayout>
          <c:layoutTarget val="inner"/>
          <c:xMode val="edge"/>
          <c:yMode val="edge"/>
          <c:x val="9.3994361426735229E-2"/>
          <c:y val="0.12928867207280004"/>
          <c:w val="0.88989839407198068"/>
          <c:h val="0.61990179066114892"/>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layout>
                <c:manualLayout>
                  <c:x val="1.4642949546621999E-3"/>
                  <c:y val="-1.6147832773298097E-2"/>
                </c:manualLayout>
              </c:layout>
              <c:tx>
                <c:rich>
                  <a:bodyPr/>
                  <a:lstStyle/>
                  <a:p>
                    <a:r>
                      <a:rPr lang="en-US"/>
                      <a:t>0, </a:t>
                    </a:r>
                  </a:p>
                  <a:p>
                    <a:r>
                      <a:rPr lang="en-US"/>
                      <a:t>0%</a:t>
                    </a:r>
                  </a:p>
                </c:rich>
              </c:tx>
              <c:showVal val="1"/>
            </c:dLbl>
            <c:dLbl>
              <c:idx val="1"/>
              <c:layout/>
              <c:tx>
                <c:rich>
                  <a:bodyPr/>
                  <a:lstStyle/>
                  <a:p>
                    <a:r>
                      <a:rPr lang="en-US"/>
                      <a:t>18, </a:t>
                    </a:r>
                  </a:p>
                  <a:p>
                    <a:r>
                      <a:rPr lang="en-US"/>
                      <a:t>4%</a:t>
                    </a:r>
                  </a:p>
                </c:rich>
              </c:tx>
              <c:showVal val="1"/>
            </c:dLbl>
            <c:dLbl>
              <c:idx val="2"/>
              <c:layout>
                <c:manualLayout>
                  <c:x val="-1.1529881522035208E-7"/>
                  <c:y val="6.0554372899867884E-3"/>
                </c:manualLayout>
              </c:layout>
              <c:tx>
                <c:rich>
                  <a:bodyPr/>
                  <a:lstStyle/>
                  <a:p>
                    <a:r>
                      <a:rPr lang="en-US"/>
                      <a:t>149, </a:t>
                    </a:r>
                  </a:p>
                  <a:p>
                    <a:r>
                      <a:rPr lang="en-US"/>
                      <a:t>32%</a:t>
                    </a:r>
                  </a:p>
                </c:rich>
              </c:tx>
              <c:showVal val="1"/>
            </c:dLbl>
            <c:txPr>
              <a:bodyPr/>
              <a:lstStyle/>
              <a:p>
                <a:pPr>
                  <a:defRPr sz="1400" b="1"/>
                </a:pPr>
                <a:endParaRPr lang="en-US"/>
              </a:p>
            </c:txPr>
            <c:showVal val="1"/>
          </c:dLbls>
          <c:cat>
            <c:numRef>
              <c:f>Bay!$A$3:$A$5</c:f>
              <c:numCache>
                <c:formatCode>General</c:formatCode>
                <c:ptCount val="3"/>
                <c:pt idx="0">
                  <c:v>1985</c:v>
                </c:pt>
                <c:pt idx="1">
                  <c:v>2009</c:v>
                </c:pt>
                <c:pt idx="2">
                  <c:v>2011</c:v>
                </c:pt>
              </c:numCache>
            </c:numRef>
          </c:cat>
          <c:val>
            <c:numRef>
              <c:f>Bay!$C$3:$C$5</c:f>
              <c:numCache>
                <c:formatCode>General</c:formatCode>
                <c:ptCount val="3"/>
                <c:pt idx="0">
                  <c:v>0</c:v>
                </c:pt>
                <c:pt idx="1">
                  <c:v>18</c:v>
                </c:pt>
                <c:pt idx="2">
                  <c:v>149</c:v>
                </c:pt>
              </c:numCache>
            </c:numRef>
          </c:val>
        </c:ser>
        <c:dLbls>
          <c:showVal val="1"/>
        </c:dLbls>
        <c:axId val="103439360"/>
        <c:axId val="103441536"/>
      </c:barChart>
      <c:catAx>
        <c:axId val="103439360"/>
        <c:scaling>
          <c:orientation val="minMax"/>
        </c:scaling>
        <c:axPos val="b"/>
        <c:title>
          <c:tx>
            <c:rich>
              <a:bodyPr/>
              <a:lstStyle/>
              <a:p>
                <a:pPr>
                  <a:defRPr sz="1400"/>
                </a:pPr>
                <a:r>
                  <a:rPr lang="en-US" sz="1400"/>
                  <a:t>Year</a:t>
                </a:r>
              </a:p>
            </c:rich>
          </c:tx>
          <c:layout>
            <c:manualLayout>
              <c:xMode val="edge"/>
              <c:yMode val="edge"/>
              <c:x val="0.5193805778684385"/>
              <c:y val="0.79975670174793911"/>
            </c:manualLayout>
          </c:layout>
        </c:title>
        <c:numFmt formatCode="General" sourceLinked="1"/>
        <c:majorTickMark val="none"/>
        <c:tickLblPos val="nextTo"/>
        <c:txPr>
          <a:bodyPr/>
          <a:lstStyle/>
          <a:p>
            <a:pPr>
              <a:defRPr sz="1400"/>
            </a:pPr>
            <a:endParaRPr lang="en-US"/>
          </a:p>
        </c:txPr>
        <c:crossAx val="103441536"/>
        <c:crosses val="autoZero"/>
        <c:auto val="1"/>
        <c:lblAlgn val="ctr"/>
        <c:lblOffset val="100"/>
      </c:catAx>
      <c:valAx>
        <c:axId val="103441536"/>
        <c:scaling>
          <c:orientation val="minMax"/>
          <c:max val="500"/>
          <c:min val="0"/>
        </c:scaling>
        <c:axPos val="l"/>
        <c:majorGridlines/>
        <c:title>
          <c:tx>
            <c:rich>
              <a:bodyPr/>
              <a:lstStyle/>
              <a:p>
                <a:pPr>
                  <a:defRPr sz="1400"/>
                </a:pPr>
                <a:r>
                  <a:rPr lang="en-US" sz="1400"/>
                  <a:t>Cumulative Number of Facilities</a:t>
                </a:r>
              </a:p>
            </c:rich>
          </c:tx>
          <c:layout/>
        </c:title>
        <c:numFmt formatCode="General" sourceLinked="1"/>
        <c:tickLblPos val="nextTo"/>
        <c:txPr>
          <a:bodyPr/>
          <a:lstStyle/>
          <a:p>
            <a:pPr>
              <a:defRPr sz="1400"/>
            </a:pPr>
            <a:endParaRPr lang="en-US"/>
          </a:p>
        </c:txPr>
        <c:crossAx val="103439360"/>
        <c:crosses val="autoZero"/>
        <c:crossBetween val="between"/>
      </c:valAx>
    </c:plotArea>
    <c:plotVisOnly val="1"/>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DC Significant Wastewater Facilities That Meet Applicable Water Quality Standards in the Chesapeake Bay and Tidal Waters</a:t>
            </a:r>
            <a:endParaRPr lang="en-US" sz="1800" b="1" i="0" baseline="0"/>
          </a:p>
        </c:rich>
      </c:tx>
    </c:title>
    <c:plotArea>
      <c:layout>
        <c:manualLayout>
          <c:layoutTarget val="inner"/>
          <c:xMode val="edge"/>
          <c:yMode val="edge"/>
          <c:x val="7.6422821970788812E-2"/>
          <c:y val="0.12928867207280004"/>
          <c:w val="0.90746993352792649"/>
          <c:h val="0.68651160085100349"/>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tx>
                <c:rich>
                  <a:bodyPr/>
                  <a:lstStyle/>
                  <a:p>
                    <a:r>
                      <a:rPr lang="en-US"/>
                      <a:t>0</a:t>
                    </a:r>
                  </a:p>
                  <a:p>
                    <a:r>
                      <a:rPr lang="en-US"/>
                      <a:t>0%</a:t>
                    </a:r>
                  </a:p>
                </c:rich>
              </c:tx>
              <c:showVal val="1"/>
            </c:dLbl>
            <c:dLbl>
              <c:idx val="1"/>
              <c:tx>
                <c:rich>
                  <a:bodyPr/>
                  <a:lstStyle/>
                  <a:p>
                    <a:r>
                      <a:rPr lang="en-US" sz="1400" b="1" i="0" baseline="0"/>
                      <a:t>0</a:t>
                    </a:r>
                    <a:endParaRPr lang="en-US" sz="1400"/>
                  </a:p>
                  <a:p>
                    <a:r>
                      <a:rPr lang="en-US" sz="1400" b="1" i="0" baseline="0"/>
                      <a:t>0%</a:t>
                    </a:r>
                    <a:endParaRPr lang="en-US" sz="1400"/>
                  </a:p>
                </c:rich>
              </c:tx>
              <c:showVal val="1"/>
            </c:dLbl>
            <c:dLbl>
              <c:idx val="2"/>
              <c:tx>
                <c:rich>
                  <a:bodyPr/>
                  <a:lstStyle/>
                  <a:p>
                    <a:r>
                      <a:rPr lang="en-US"/>
                      <a:t>0</a:t>
                    </a:r>
                  </a:p>
                  <a:p>
                    <a:r>
                      <a:rPr lang="en-US"/>
                      <a:t>0%</a:t>
                    </a:r>
                  </a:p>
                </c:rich>
              </c:tx>
              <c:showVal val="1"/>
            </c:dLbl>
            <c:dLbl>
              <c:idx val="5"/>
              <c:layout>
                <c:manualLayout>
                  <c:x val="0"/>
                  <c:y val="2.0184790966622621E-3"/>
                </c:manualLayout>
              </c:layout>
              <c:showVal val="1"/>
            </c:dLbl>
            <c:dLbl>
              <c:idx val="12"/>
              <c:layout>
                <c:manualLayout>
                  <c:x val="4.3928848639865643E-3"/>
                  <c:y val="-1.009239548331131E-2"/>
                </c:manualLayout>
              </c:layout>
              <c:showVal val="1"/>
            </c:dLbl>
            <c:dLbl>
              <c:idx val="14"/>
              <c:layout>
                <c:manualLayout>
                  <c:x val="1.0738038954114034E-16"/>
                  <c:y val="-1.2110874579973573E-2"/>
                </c:manualLayout>
              </c:layout>
              <c:showVal val="1"/>
            </c:dLbl>
            <c:txPr>
              <a:bodyPr/>
              <a:lstStyle/>
              <a:p>
                <a:pPr>
                  <a:defRPr sz="1400" b="1"/>
                </a:pPr>
                <a:endParaRPr lang="en-US"/>
              </a:p>
            </c:txPr>
            <c:showVal val="1"/>
          </c:dLbls>
          <c:cat>
            <c:numRef>
              <c:f>DC!$A$3:$A$5</c:f>
              <c:numCache>
                <c:formatCode>General</c:formatCode>
                <c:ptCount val="3"/>
                <c:pt idx="0">
                  <c:v>1985</c:v>
                </c:pt>
                <c:pt idx="1">
                  <c:v>2009</c:v>
                </c:pt>
                <c:pt idx="2">
                  <c:v>2011</c:v>
                </c:pt>
              </c:numCache>
            </c:numRef>
          </c:cat>
          <c:val>
            <c:numRef>
              <c:f>DC!$C$3:$C$5</c:f>
              <c:numCache>
                <c:formatCode>General</c:formatCode>
                <c:ptCount val="3"/>
                <c:pt idx="0">
                  <c:v>0</c:v>
                </c:pt>
                <c:pt idx="1">
                  <c:v>0</c:v>
                </c:pt>
                <c:pt idx="2">
                  <c:v>0</c:v>
                </c:pt>
              </c:numCache>
            </c:numRef>
          </c:val>
        </c:ser>
        <c:axId val="103683200"/>
        <c:axId val="103685120"/>
      </c:barChart>
      <c:catAx>
        <c:axId val="103683200"/>
        <c:scaling>
          <c:orientation val="minMax"/>
        </c:scaling>
        <c:axPos val="b"/>
        <c:title>
          <c:tx>
            <c:rich>
              <a:bodyPr/>
              <a:lstStyle/>
              <a:p>
                <a:pPr>
                  <a:defRPr/>
                </a:pPr>
                <a:r>
                  <a:rPr lang="en-US"/>
                  <a:t>Year</a:t>
                </a:r>
              </a:p>
            </c:rich>
          </c:tx>
          <c:layout>
            <c:manualLayout>
              <c:xMode val="edge"/>
              <c:yMode val="edge"/>
              <c:x val="0.5120591030951277"/>
              <c:y val="0.85627411645448792"/>
            </c:manualLayout>
          </c:layout>
        </c:title>
        <c:numFmt formatCode="General" sourceLinked="1"/>
        <c:majorTickMark val="none"/>
        <c:tickLblPos val="nextTo"/>
        <c:crossAx val="103685120"/>
        <c:crosses val="autoZero"/>
        <c:auto val="1"/>
        <c:lblAlgn val="ctr"/>
        <c:lblOffset val="100"/>
      </c:catAx>
      <c:valAx>
        <c:axId val="103685120"/>
        <c:scaling>
          <c:orientation val="minMax"/>
        </c:scaling>
        <c:axPos val="l"/>
        <c:majorGridlines/>
        <c:title>
          <c:tx>
            <c:rich>
              <a:bodyPr/>
              <a:lstStyle/>
              <a:p>
                <a:pPr>
                  <a:defRPr/>
                </a:pPr>
                <a:r>
                  <a:rPr lang="en-US"/>
                  <a:t>Cumulative Number of Facilities</a:t>
                </a:r>
              </a:p>
            </c:rich>
          </c:tx>
        </c:title>
        <c:numFmt formatCode="General" sourceLinked="1"/>
        <c:tickLblPos val="nextTo"/>
        <c:crossAx val="103683200"/>
        <c:crosses val="autoZero"/>
        <c:crossBetween val="between"/>
      </c:valAx>
    </c:plotArea>
    <c:plotVisOnly val="1"/>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DE Significant Wastewater Facilities That Meet Applicable Water Quality Standards in the Chesapeake Bay and Tidal Waters</a:t>
            </a:r>
            <a:endParaRPr lang="en-US" sz="1800" b="1" i="0" baseline="0"/>
          </a:p>
        </c:rich>
      </c:tx>
      <c:layout/>
    </c:title>
    <c:plotArea>
      <c:layout>
        <c:manualLayout>
          <c:layoutTarget val="inner"/>
          <c:xMode val="edge"/>
          <c:yMode val="edge"/>
          <c:x val="7.6422821970788812E-2"/>
          <c:y val="0.12928867207280004"/>
          <c:w val="0.90746993352792649"/>
          <c:h val="0.68853007994766169"/>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layout/>
              <c:tx>
                <c:rich>
                  <a:bodyPr/>
                  <a:lstStyle/>
                  <a:p>
                    <a:r>
                      <a:rPr lang="en-US"/>
                      <a:t>0</a:t>
                    </a:r>
                  </a:p>
                  <a:p>
                    <a:r>
                      <a:rPr lang="en-US"/>
                      <a:t>0%</a:t>
                    </a:r>
                  </a:p>
                </c:rich>
              </c:tx>
              <c:showVal val="1"/>
            </c:dLbl>
            <c:dLbl>
              <c:idx val="1"/>
              <c:layout/>
              <c:tx>
                <c:rich>
                  <a:bodyPr/>
                  <a:lstStyle/>
                  <a:p>
                    <a:r>
                      <a:rPr lang="en-US"/>
                      <a:t>0</a:t>
                    </a:r>
                  </a:p>
                  <a:p>
                    <a:r>
                      <a:rPr lang="en-US"/>
                      <a:t>0%</a:t>
                    </a:r>
                  </a:p>
                </c:rich>
              </c:tx>
              <c:showVal val="1"/>
            </c:dLbl>
            <c:dLbl>
              <c:idx val="2"/>
              <c:layout/>
              <c:tx>
                <c:rich>
                  <a:bodyPr/>
                  <a:lstStyle/>
                  <a:p>
                    <a:r>
                      <a:rPr lang="en-US"/>
                      <a:t>0</a:t>
                    </a:r>
                  </a:p>
                  <a:p>
                    <a:r>
                      <a:rPr lang="en-US"/>
                      <a:t>0%</a:t>
                    </a:r>
                  </a:p>
                </c:rich>
              </c:tx>
              <c:showVal val="1"/>
            </c:dLbl>
            <c:dLbl>
              <c:idx val="5"/>
              <c:layout>
                <c:manualLayout>
                  <c:x val="0"/>
                  <c:y val="2.0184790966622621E-3"/>
                </c:manualLayout>
              </c:layout>
              <c:showVal val="1"/>
            </c:dLbl>
            <c:dLbl>
              <c:idx val="12"/>
              <c:layout>
                <c:manualLayout>
                  <c:x val="4.3928848639865634E-3"/>
                  <c:y val="-1.009239548331131E-2"/>
                </c:manualLayout>
              </c:layout>
              <c:showVal val="1"/>
            </c:dLbl>
            <c:dLbl>
              <c:idx val="14"/>
              <c:layout>
                <c:manualLayout>
                  <c:x val="1.0738038954114043E-16"/>
                  <c:y val="-1.2110874579973573E-2"/>
                </c:manualLayout>
              </c:layout>
              <c:showVal val="1"/>
            </c:dLbl>
            <c:txPr>
              <a:bodyPr/>
              <a:lstStyle/>
              <a:p>
                <a:pPr>
                  <a:defRPr sz="1400" b="1"/>
                </a:pPr>
                <a:endParaRPr lang="en-US"/>
              </a:p>
            </c:txPr>
            <c:showVal val="1"/>
          </c:dLbls>
          <c:cat>
            <c:numRef>
              <c:f>DE!$A$3:$A$5</c:f>
              <c:numCache>
                <c:formatCode>General</c:formatCode>
                <c:ptCount val="3"/>
                <c:pt idx="0">
                  <c:v>1985</c:v>
                </c:pt>
                <c:pt idx="1">
                  <c:v>2009</c:v>
                </c:pt>
                <c:pt idx="2">
                  <c:v>2011</c:v>
                </c:pt>
              </c:numCache>
            </c:numRef>
          </c:cat>
          <c:val>
            <c:numRef>
              <c:f>DE!$C$3:$C$5</c:f>
              <c:numCache>
                <c:formatCode>General</c:formatCode>
                <c:ptCount val="3"/>
                <c:pt idx="0">
                  <c:v>0</c:v>
                </c:pt>
                <c:pt idx="1">
                  <c:v>0</c:v>
                </c:pt>
                <c:pt idx="2">
                  <c:v>0</c:v>
                </c:pt>
              </c:numCache>
            </c:numRef>
          </c:val>
        </c:ser>
        <c:axId val="103856768"/>
        <c:axId val="103908096"/>
      </c:barChart>
      <c:catAx>
        <c:axId val="103856768"/>
        <c:scaling>
          <c:orientation val="minMax"/>
        </c:scaling>
        <c:axPos val="b"/>
        <c:title>
          <c:tx>
            <c:rich>
              <a:bodyPr/>
              <a:lstStyle/>
              <a:p>
                <a:pPr>
                  <a:defRPr/>
                </a:pPr>
                <a:r>
                  <a:rPr lang="en-US"/>
                  <a:t>Year</a:t>
                </a:r>
              </a:p>
            </c:rich>
          </c:tx>
          <c:layout>
            <c:manualLayout>
              <c:xMode val="edge"/>
              <c:yMode val="edge"/>
              <c:x val="0.51059480814046532"/>
              <c:y val="0.86031107464780765"/>
            </c:manualLayout>
          </c:layout>
        </c:title>
        <c:numFmt formatCode="General" sourceLinked="1"/>
        <c:majorTickMark val="none"/>
        <c:tickLblPos val="nextTo"/>
        <c:crossAx val="103908096"/>
        <c:crosses val="autoZero"/>
        <c:auto val="1"/>
        <c:lblAlgn val="ctr"/>
        <c:lblOffset val="100"/>
      </c:catAx>
      <c:valAx>
        <c:axId val="103908096"/>
        <c:scaling>
          <c:orientation val="minMax"/>
          <c:max val="5"/>
        </c:scaling>
        <c:axPos val="l"/>
        <c:majorGridlines/>
        <c:title>
          <c:tx>
            <c:rich>
              <a:bodyPr/>
              <a:lstStyle/>
              <a:p>
                <a:pPr>
                  <a:defRPr/>
                </a:pPr>
                <a:r>
                  <a:rPr lang="en-US"/>
                  <a:t>Cumulative Number of Facilities</a:t>
                </a:r>
              </a:p>
            </c:rich>
          </c:tx>
          <c:layout/>
        </c:title>
        <c:numFmt formatCode="General" sourceLinked="1"/>
        <c:tickLblPos val="nextTo"/>
        <c:crossAx val="103856768"/>
        <c:crosses val="autoZero"/>
        <c:crossBetween val="between"/>
        <c:majorUnit val="1"/>
      </c:valAx>
    </c:plotArea>
    <c:plotVisOnly val="1"/>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800" b="1" i="0" baseline="0"/>
              <a:t>MD Significant Wastewater Facilities That Meet Applicable Water Quality Standards in the Chesapeake Bay and Tidal Waters</a:t>
            </a:r>
            <a:endParaRPr lang="en-US"/>
          </a:p>
        </c:rich>
      </c:tx>
      <c:layout/>
    </c:title>
    <c:plotArea>
      <c:layout>
        <c:manualLayout>
          <c:layoutTarget val="inner"/>
          <c:xMode val="edge"/>
          <c:yMode val="edge"/>
          <c:x val="7.6422821970788812E-2"/>
          <c:y val="0.12928867207280004"/>
          <c:w val="0.90746993352792649"/>
          <c:h val="0.66834528898104362"/>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layout/>
              <c:tx>
                <c:rich>
                  <a:bodyPr/>
                  <a:lstStyle/>
                  <a:p>
                    <a:r>
                      <a:rPr lang="en-US"/>
                      <a:t>0</a:t>
                    </a:r>
                  </a:p>
                  <a:p>
                    <a:r>
                      <a:rPr lang="en-US"/>
                      <a:t>0%</a:t>
                    </a:r>
                  </a:p>
                </c:rich>
              </c:tx>
              <c:showVal val="1"/>
            </c:dLbl>
            <c:dLbl>
              <c:idx val="1"/>
              <c:layout/>
              <c:tx>
                <c:rich>
                  <a:bodyPr/>
                  <a:lstStyle/>
                  <a:p>
                    <a:r>
                      <a:rPr lang="en-US"/>
                      <a:t>8</a:t>
                    </a:r>
                  </a:p>
                  <a:p>
                    <a:r>
                      <a:rPr lang="en-US"/>
                      <a:t>9%</a:t>
                    </a:r>
                  </a:p>
                </c:rich>
              </c:tx>
              <c:showVal val="1"/>
            </c:dLbl>
            <c:dLbl>
              <c:idx val="2"/>
              <c:layout>
                <c:manualLayout>
                  <c:x val="-1.0738038954113847E-16"/>
                  <c:y val="1.009239548331131E-2"/>
                </c:manualLayout>
              </c:layout>
              <c:tx>
                <c:rich>
                  <a:bodyPr/>
                  <a:lstStyle/>
                  <a:p>
                    <a:r>
                      <a:rPr lang="en-US"/>
                      <a:t>31</a:t>
                    </a:r>
                  </a:p>
                  <a:p>
                    <a:r>
                      <a:rPr lang="en-US"/>
                      <a:t>36%</a:t>
                    </a:r>
                  </a:p>
                </c:rich>
              </c:tx>
              <c:showVal val="1"/>
            </c:dLbl>
            <c:dLbl>
              <c:idx val="5"/>
              <c:layout>
                <c:manualLayout>
                  <c:x val="0"/>
                  <c:y val="2.0184790966622621E-3"/>
                </c:manualLayout>
              </c:layout>
              <c:showVal val="1"/>
            </c:dLbl>
            <c:dLbl>
              <c:idx val="12"/>
              <c:layout>
                <c:manualLayout>
                  <c:x val="4.3928848639865651E-3"/>
                  <c:y val="-1.009239548331131E-2"/>
                </c:manualLayout>
              </c:layout>
              <c:showVal val="1"/>
            </c:dLbl>
            <c:dLbl>
              <c:idx val="14"/>
              <c:layout>
                <c:manualLayout>
                  <c:x val="1.0738038954114027E-16"/>
                  <c:y val="-1.2110874579973573E-2"/>
                </c:manualLayout>
              </c:layout>
              <c:showVal val="1"/>
            </c:dLbl>
            <c:txPr>
              <a:bodyPr/>
              <a:lstStyle/>
              <a:p>
                <a:pPr>
                  <a:defRPr sz="1400" b="1"/>
                </a:pPr>
                <a:endParaRPr lang="en-US"/>
              </a:p>
            </c:txPr>
            <c:showVal val="1"/>
          </c:dLbls>
          <c:cat>
            <c:numRef>
              <c:f>MD!$A$3:$A$5</c:f>
              <c:numCache>
                <c:formatCode>General</c:formatCode>
                <c:ptCount val="3"/>
                <c:pt idx="0">
                  <c:v>1985</c:v>
                </c:pt>
                <c:pt idx="1">
                  <c:v>2009</c:v>
                </c:pt>
                <c:pt idx="2">
                  <c:v>2011</c:v>
                </c:pt>
              </c:numCache>
            </c:numRef>
          </c:cat>
          <c:val>
            <c:numRef>
              <c:f>MD!$C$3:$C$5</c:f>
              <c:numCache>
                <c:formatCode>General</c:formatCode>
                <c:ptCount val="3"/>
                <c:pt idx="0">
                  <c:v>0</c:v>
                </c:pt>
                <c:pt idx="1">
                  <c:v>8</c:v>
                </c:pt>
                <c:pt idx="2">
                  <c:v>31</c:v>
                </c:pt>
              </c:numCache>
            </c:numRef>
          </c:val>
        </c:ser>
        <c:axId val="104087936"/>
        <c:axId val="104089856"/>
      </c:barChart>
      <c:catAx>
        <c:axId val="104087936"/>
        <c:scaling>
          <c:orientation val="minMax"/>
        </c:scaling>
        <c:axPos val="b"/>
        <c:title>
          <c:tx>
            <c:rich>
              <a:bodyPr/>
              <a:lstStyle/>
              <a:p>
                <a:pPr>
                  <a:defRPr/>
                </a:pPr>
                <a:r>
                  <a:rPr lang="en-US"/>
                  <a:t>Year</a:t>
                </a:r>
              </a:p>
            </c:rich>
          </c:tx>
          <c:layout>
            <c:manualLayout>
              <c:xMode val="edge"/>
              <c:yMode val="edge"/>
              <c:x val="0.5091305131858036"/>
              <c:y val="0.84012628368118758"/>
            </c:manualLayout>
          </c:layout>
        </c:title>
        <c:numFmt formatCode="General" sourceLinked="1"/>
        <c:majorTickMark val="none"/>
        <c:tickLblPos val="nextTo"/>
        <c:crossAx val="104089856"/>
        <c:crosses val="autoZero"/>
        <c:auto val="1"/>
        <c:lblAlgn val="ctr"/>
        <c:lblOffset val="100"/>
      </c:catAx>
      <c:valAx>
        <c:axId val="104089856"/>
        <c:scaling>
          <c:orientation val="minMax"/>
          <c:max val="90"/>
        </c:scaling>
        <c:axPos val="l"/>
        <c:majorGridlines/>
        <c:title>
          <c:tx>
            <c:rich>
              <a:bodyPr/>
              <a:lstStyle/>
              <a:p>
                <a:pPr>
                  <a:defRPr/>
                </a:pPr>
                <a:r>
                  <a:rPr lang="en-US"/>
                  <a:t>Cumulative Number of Facilities</a:t>
                </a:r>
              </a:p>
            </c:rich>
          </c:tx>
          <c:layout/>
        </c:title>
        <c:numFmt formatCode="General" sourceLinked="1"/>
        <c:tickLblPos val="nextTo"/>
        <c:crossAx val="104087936"/>
        <c:crosses val="autoZero"/>
        <c:crossBetween val="between"/>
      </c:valAx>
    </c:plotArea>
    <c:plotVisOnly val="1"/>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NY Significant Wastewater Facilities That Meet Applicable Water Quality Standards in the Chesapeake Bay and Tidal Waters</a:t>
            </a:r>
            <a:endParaRPr lang="en-US" sz="1800" b="1" i="0" baseline="0"/>
          </a:p>
        </c:rich>
      </c:tx>
    </c:title>
    <c:plotArea>
      <c:layout>
        <c:manualLayout>
          <c:layoutTarget val="inner"/>
          <c:xMode val="edge"/>
          <c:yMode val="edge"/>
          <c:x val="7.6422821970788812E-2"/>
          <c:y val="0.12928867207280004"/>
          <c:w val="0.90746993352792649"/>
          <c:h val="0.68651160085100349"/>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tx>
                <c:rich>
                  <a:bodyPr/>
                  <a:lstStyle/>
                  <a:p>
                    <a:r>
                      <a:rPr lang="en-US"/>
                      <a:t>0</a:t>
                    </a:r>
                  </a:p>
                  <a:p>
                    <a:r>
                      <a:rPr lang="en-US"/>
                      <a:t>0%</a:t>
                    </a:r>
                  </a:p>
                </c:rich>
              </c:tx>
              <c:showVal val="1"/>
            </c:dLbl>
            <c:dLbl>
              <c:idx val="1"/>
              <c:tx>
                <c:rich>
                  <a:bodyPr/>
                  <a:lstStyle/>
                  <a:p>
                    <a:r>
                      <a:rPr lang="en-US"/>
                      <a:t>0</a:t>
                    </a:r>
                  </a:p>
                  <a:p>
                    <a:r>
                      <a:rPr lang="en-US"/>
                      <a:t>0%</a:t>
                    </a:r>
                  </a:p>
                </c:rich>
              </c:tx>
              <c:showVal val="1"/>
            </c:dLbl>
            <c:dLbl>
              <c:idx val="2"/>
              <c:tx>
                <c:rich>
                  <a:bodyPr/>
                  <a:lstStyle/>
                  <a:p>
                    <a:r>
                      <a:rPr lang="en-US"/>
                      <a:t>0</a:t>
                    </a:r>
                  </a:p>
                  <a:p>
                    <a:r>
                      <a:rPr lang="en-US"/>
                      <a:t>0%</a:t>
                    </a:r>
                  </a:p>
                </c:rich>
              </c:tx>
              <c:showVal val="1"/>
            </c:dLbl>
            <c:dLbl>
              <c:idx val="5"/>
              <c:layout>
                <c:manualLayout>
                  <c:x val="0"/>
                  <c:y val="2.0184790966622621E-3"/>
                </c:manualLayout>
              </c:layout>
              <c:showVal val="1"/>
            </c:dLbl>
            <c:dLbl>
              <c:idx val="12"/>
              <c:layout>
                <c:manualLayout>
                  <c:x val="4.3928848639865634E-3"/>
                  <c:y val="-1.009239548331131E-2"/>
                </c:manualLayout>
              </c:layout>
              <c:showVal val="1"/>
            </c:dLbl>
            <c:dLbl>
              <c:idx val="14"/>
              <c:layout>
                <c:manualLayout>
                  <c:x val="1.0738038954114043E-16"/>
                  <c:y val="-1.2110874579973573E-2"/>
                </c:manualLayout>
              </c:layout>
              <c:showVal val="1"/>
            </c:dLbl>
            <c:txPr>
              <a:bodyPr/>
              <a:lstStyle/>
              <a:p>
                <a:pPr>
                  <a:defRPr sz="1400" b="1"/>
                </a:pPr>
                <a:endParaRPr lang="en-US"/>
              </a:p>
            </c:txPr>
            <c:showVal val="1"/>
          </c:dLbls>
          <c:cat>
            <c:numRef>
              <c:f>NY!$A$3:$A$5</c:f>
              <c:numCache>
                <c:formatCode>General</c:formatCode>
                <c:ptCount val="3"/>
                <c:pt idx="0">
                  <c:v>1985</c:v>
                </c:pt>
                <c:pt idx="1">
                  <c:v>2009</c:v>
                </c:pt>
                <c:pt idx="2">
                  <c:v>2011</c:v>
                </c:pt>
              </c:numCache>
            </c:numRef>
          </c:cat>
          <c:val>
            <c:numRef>
              <c:f>NY!$C$3:$C$5</c:f>
              <c:numCache>
                <c:formatCode>General</c:formatCode>
                <c:ptCount val="3"/>
                <c:pt idx="0">
                  <c:v>0</c:v>
                </c:pt>
                <c:pt idx="1">
                  <c:v>0</c:v>
                </c:pt>
                <c:pt idx="2">
                  <c:v>0</c:v>
                </c:pt>
              </c:numCache>
            </c:numRef>
          </c:val>
        </c:ser>
        <c:axId val="104068608"/>
        <c:axId val="104070528"/>
      </c:barChart>
      <c:catAx>
        <c:axId val="104068608"/>
        <c:scaling>
          <c:orientation val="minMax"/>
        </c:scaling>
        <c:axPos val="b"/>
        <c:title>
          <c:tx>
            <c:rich>
              <a:bodyPr/>
              <a:lstStyle/>
              <a:p>
                <a:pPr>
                  <a:defRPr/>
                </a:pPr>
                <a:r>
                  <a:rPr lang="en-US"/>
                  <a:t>Year</a:t>
                </a:r>
              </a:p>
            </c:rich>
          </c:tx>
          <c:layout>
            <c:manualLayout>
              <c:xMode val="edge"/>
              <c:yMode val="edge"/>
              <c:x val="0.5091305131858036"/>
              <c:y val="0.85627411645448792"/>
            </c:manualLayout>
          </c:layout>
        </c:title>
        <c:numFmt formatCode="General" sourceLinked="1"/>
        <c:majorTickMark val="none"/>
        <c:tickLblPos val="nextTo"/>
        <c:crossAx val="104070528"/>
        <c:crosses val="autoZero"/>
        <c:auto val="1"/>
        <c:lblAlgn val="ctr"/>
        <c:lblOffset val="100"/>
      </c:catAx>
      <c:valAx>
        <c:axId val="104070528"/>
        <c:scaling>
          <c:orientation val="minMax"/>
          <c:max val="30"/>
        </c:scaling>
        <c:axPos val="l"/>
        <c:majorGridlines/>
        <c:title>
          <c:tx>
            <c:rich>
              <a:bodyPr/>
              <a:lstStyle/>
              <a:p>
                <a:pPr>
                  <a:defRPr/>
                </a:pPr>
                <a:r>
                  <a:rPr lang="en-US"/>
                  <a:t>Cumulative Number of Facilities</a:t>
                </a:r>
              </a:p>
            </c:rich>
          </c:tx>
        </c:title>
        <c:numFmt formatCode="General" sourceLinked="1"/>
        <c:tickLblPos val="nextTo"/>
        <c:crossAx val="104068608"/>
        <c:crosses val="autoZero"/>
        <c:crossBetween val="between"/>
      </c:valAx>
    </c:plotArea>
    <c:plotVisOnly val="1"/>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800" b="1" i="0" baseline="0"/>
              <a:t>PA </a:t>
            </a:r>
            <a:r>
              <a:rPr lang="en-US" sz="1600" b="1" i="0" u="none" strike="noStrike" baseline="0"/>
              <a:t>Significant Wastewater Facilities That Meet Applicable Water Quality Standards in the Chesapeake Bay and Tidal Waters</a:t>
            </a:r>
            <a:endParaRPr lang="en-US" sz="1800" b="1" i="0" baseline="0"/>
          </a:p>
        </c:rich>
      </c:tx>
      <c:layout/>
    </c:title>
    <c:plotArea>
      <c:layout>
        <c:manualLayout>
          <c:layoutTarget val="inner"/>
          <c:xMode val="edge"/>
          <c:yMode val="edge"/>
          <c:x val="7.6422821970788812E-2"/>
          <c:y val="0.12928867207280004"/>
          <c:w val="0.90746993352792649"/>
          <c:h val="0.6844931217543383"/>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layout/>
              <c:tx>
                <c:rich>
                  <a:bodyPr/>
                  <a:lstStyle/>
                  <a:p>
                    <a:r>
                      <a:rPr lang="en-US"/>
                      <a:t>0</a:t>
                    </a:r>
                  </a:p>
                  <a:p>
                    <a:r>
                      <a:rPr lang="en-US"/>
                      <a:t>0%</a:t>
                    </a:r>
                  </a:p>
                </c:rich>
              </c:tx>
              <c:showVal val="1"/>
            </c:dLbl>
            <c:dLbl>
              <c:idx val="1"/>
              <c:layout>
                <c:manualLayout>
                  <c:x val="0"/>
                  <c:y val="8.073916386649076E-3"/>
                </c:manualLayout>
              </c:layout>
              <c:tx>
                <c:rich>
                  <a:bodyPr/>
                  <a:lstStyle/>
                  <a:p>
                    <a:r>
                      <a:rPr lang="en-US"/>
                      <a:t>10</a:t>
                    </a:r>
                  </a:p>
                  <a:p>
                    <a:r>
                      <a:rPr lang="en-US"/>
                      <a:t>5%</a:t>
                    </a:r>
                  </a:p>
                </c:rich>
              </c:tx>
              <c:showVal val="1"/>
            </c:dLbl>
            <c:dLbl>
              <c:idx val="2"/>
              <c:layout>
                <c:manualLayout>
                  <c:x val="4.3927695651713831E-3"/>
                  <c:y val="-8.0739163866490552E-3"/>
                </c:manualLayout>
              </c:layout>
              <c:tx>
                <c:rich>
                  <a:bodyPr/>
                  <a:lstStyle/>
                  <a:p>
                    <a:r>
                      <a:rPr lang="en-US"/>
                      <a:t>47</a:t>
                    </a:r>
                  </a:p>
                  <a:p>
                    <a:r>
                      <a:rPr lang="en-US"/>
                      <a:t>22%</a:t>
                    </a:r>
                  </a:p>
                </c:rich>
              </c:tx>
              <c:showVal val="1"/>
            </c:dLbl>
            <c:dLbl>
              <c:idx val="5"/>
              <c:layout>
                <c:manualLayout>
                  <c:x val="0"/>
                  <c:y val="2.0184790966622621E-3"/>
                </c:manualLayout>
              </c:layout>
              <c:showVal val="1"/>
            </c:dLbl>
            <c:dLbl>
              <c:idx val="12"/>
              <c:layout>
                <c:manualLayout>
                  <c:x val="4.3928848639865643E-3"/>
                  <c:y val="-1.009239548331131E-2"/>
                </c:manualLayout>
              </c:layout>
              <c:showVal val="1"/>
            </c:dLbl>
            <c:dLbl>
              <c:idx val="14"/>
              <c:layout>
                <c:manualLayout>
                  <c:x val="1.0738038954114034E-16"/>
                  <c:y val="-1.2110874579973573E-2"/>
                </c:manualLayout>
              </c:layout>
              <c:showVal val="1"/>
            </c:dLbl>
            <c:txPr>
              <a:bodyPr/>
              <a:lstStyle/>
              <a:p>
                <a:pPr>
                  <a:defRPr sz="1400" b="1"/>
                </a:pPr>
                <a:endParaRPr lang="en-US"/>
              </a:p>
            </c:txPr>
            <c:showVal val="1"/>
          </c:dLbls>
          <c:cat>
            <c:numRef>
              <c:f>PA!$A$3:$A$5</c:f>
              <c:numCache>
                <c:formatCode>General</c:formatCode>
                <c:ptCount val="3"/>
                <c:pt idx="0">
                  <c:v>1985</c:v>
                </c:pt>
                <c:pt idx="1">
                  <c:v>2009</c:v>
                </c:pt>
                <c:pt idx="2">
                  <c:v>2011</c:v>
                </c:pt>
              </c:numCache>
            </c:numRef>
          </c:cat>
          <c:val>
            <c:numRef>
              <c:f>PA!$C$3:$C$5</c:f>
              <c:numCache>
                <c:formatCode>General</c:formatCode>
                <c:ptCount val="3"/>
                <c:pt idx="0">
                  <c:v>0</c:v>
                </c:pt>
                <c:pt idx="1">
                  <c:v>10</c:v>
                </c:pt>
                <c:pt idx="2">
                  <c:v>47</c:v>
                </c:pt>
              </c:numCache>
            </c:numRef>
          </c:val>
        </c:ser>
        <c:axId val="88587264"/>
        <c:axId val="88597632"/>
      </c:barChart>
      <c:catAx>
        <c:axId val="88587264"/>
        <c:scaling>
          <c:orientation val="minMax"/>
        </c:scaling>
        <c:axPos val="b"/>
        <c:title>
          <c:tx>
            <c:rich>
              <a:bodyPr/>
              <a:lstStyle/>
              <a:p>
                <a:pPr>
                  <a:defRPr/>
                </a:pPr>
                <a:r>
                  <a:rPr lang="en-US"/>
                  <a:t>Year</a:t>
                </a:r>
              </a:p>
            </c:rich>
          </c:tx>
          <c:layout>
            <c:manualLayout>
              <c:xMode val="edge"/>
              <c:yMode val="edge"/>
              <c:x val="0.51059480814046532"/>
              <c:y val="0.85627411645448792"/>
            </c:manualLayout>
          </c:layout>
        </c:title>
        <c:numFmt formatCode="General" sourceLinked="1"/>
        <c:majorTickMark val="none"/>
        <c:tickLblPos val="nextTo"/>
        <c:crossAx val="88597632"/>
        <c:crosses val="autoZero"/>
        <c:auto val="1"/>
        <c:lblAlgn val="ctr"/>
        <c:lblOffset val="100"/>
      </c:catAx>
      <c:valAx>
        <c:axId val="88597632"/>
        <c:scaling>
          <c:orientation val="minMax"/>
          <c:max val="220"/>
          <c:min val="0"/>
        </c:scaling>
        <c:axPos val="l"/>
        <c:majorGridlines/>
        <c:title>
          <c:tx>
            <c:rich>
              <a:bodyPr/>
              <a:lstStyle/>
              <a:p>
                <a:pPr>
                  <a:defRPr/>
                </a:pPr>
                <a:r>
                  <a:rPr lang="en-US"/>
                  <a:t>Cumulative Number of Facilities</a:t>
                </a:r>
              </a:p>
            </c:rich>
          </c:tx>
          <c:layout/>
        </c:title>
        <c:numFmt formatCode="General" sourceLinked="1"/>
        <c:tickLblPos val="nextTo"/>
        <c:crossAx val="88587264"/>
        <c:crosses val="autoZero"/>
        <c:crossBetween val="between"/>
      </c:valAx>
    </c:plotArea>
    <c:plotVisOnly val="1"/>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VA Significant Wastewater Facilities That Meet Applicable Water Quality Standards in the Chesapeake Bay and Tidal Waters</a:t>
            </a:r>
            <a:endParaRPr lang="en-US" sz="1800" b="1" i="0" baseline="0"/>
          </a:p>
        </c:rich>
      </c:tx>
      <c:layout/>
    </c:title>
    <c:plotArea>
      <c:layout>
        <c:manualLayout>
          <c:layoutTarget val="inner"/>
          <c:xMode val="edge"/>
          <c:yMode val="edge"/>
          <c:x val="7.6422821970788812E-2"/>
          <c:y val="0.12928867207280004"/>
          <c:w val="0.90746993352792649"/>
          <c:h val="0.63604962343445037"/>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layout/>
              <c:tx>
                <c:rich>
                  <a:bodyPr/>
                  <a:lstStyle/>
                  <a:p>
                    <a:r>
                      <a:rPr lang="en-US"/>
                      <a:t>0</a:t>
                    </a:r>
                  </a:p>
                  <a:p>
                    <a:r>
                      <a:rPr lang="en-US"/>
                      <a:t>0%</a:t>
                    </a:r>
                  </a:p>
                </c:rich>
              </c:tx>
              <c:showVal val="1"/>
            </c:dLbl>
            <c:dLbl>
              <c:idx val="1"/>
              <c:layout/>
              <c:tx>
                <c:rich>
                  <a:bodyPr/>
                  <a:lstStyle/>
                  <a:p>
                    <a:r>
                      <a:rPr lang="en-US"/>
                      <a:t>0</a:t>
                    </a:r>
                  </a:p>
                  <a:p>
                    <a:r>
                      <a:rPr lang="en-US"/>
                      <a:t>0%</a:t>
                    </a:r>
                  </a:p>
                </c:rich>
              </c:tx>
              <c:showVal val="1"/>
            </c:dLbl>
            <c:dLbl>
              <c:idx val="2"/>
              <c:layout>
                <c:manualLayout>
                  <c:x val="-4.3930001628018243E-3"/>
                  <c:y val="0"/>
                </c:manualLayout>
              </c:layout>
              <c:tx>
                <c:rich>
                  <a:bodyPr/>
                  <a:lstStyle/>
                  <a:p>
                    <a:r>
                      <a:rPr lang="en-US"/>
                      <a:t>71</a:t>
                    </a:r>
                  </a:p>
                  <a:p>
                    <a:r>
                      <a:rPr lang="en-US"/>
                      <a:t>60%</a:t>
                    </a:r>
                  </a:p>
                </c:rich>
              </c:tx>
              <c:showVal val="1"/>
            </c:dLbl>
            <c:dLbl>
              <c:idx val="5"/>
              <c:layout>
                <c:manualLayout>
                  <c:x val="0"/>
                  <c:y val="2.0184790966622621E-3"/>
                </c:manualLayout>
              </c:layout>
              <c:showVal val="1"/>
            </c:dLbl>
            <c:dLbl>
              <c:idx val="12"/>
              <c:layout>
                <c:manualLayout>
                  <c:x val="4.3928848639865643E-3"/>
                  <c:y val="-1.009239548331131E-2"/>
                </c:manualLayout>
              </c:layout>
              <c:showVal val="1"/>
            </c:dLbl>
            <c:dLbl>
              <c:idx val="14"/>
              <c:layout>
                <c:manualLayout>
                  <c:x val="1.0738038954114034E-16"/>
                  <c:y val="-1.2110874579973573E-2"/>
                </c:manualLayout>
              </c:layout>
              <c:showVal val="1"/>
            </c:dLbl>
            <c:txPr>
              <a:bodyPr/>
              <a:lstStyle/>
              <a:p>
                <a:pPr>
                  <a:defRPr sz="1400" b="1"/>
                </a:pPr>
                <a:endParaRPr lang="en-US"/>
              </a:p>
            </c:txPr>
            <c:showVal val="1"/>
          </c:dLbls>
          <c:cat>
            <c:numRef>
              <c:f>VA!$A$3:$A$5</c:f>
              <c:numCache>
                <c:formatCode>General</c:formatCode>
                <c:ptCount val="3"/>
                <c:pt idx="0">
                  <c:v>1985</c:v>
                </c:pt>
                <c:pt idx="1">
                  <c:v>2009</c:v>
                </c:pt>
                <c:pt idx="2">
                  <c:v>2011</c:v>
                </c:pt>
              </c:numCache>
            </c:numRef>
          </c:cat>
          <c:val>
            <c:numRef>
              <c:f>VA!$C$3:$C$5</c:f>
              <c:numCache>
                <c:formatCode>General</c:formatCode>
                <c:ptCount val="3"/>
                <c:pt idx="0">
                  <c:v>0</c:v>
                </c:pt>
                <c:pt idx="1">
                  <c:v>0</c:v>
                </c:pt>
                <c:pt idx="2">
                  <c:v>71</c:v>
                </c:pt>
              </c:numCache>
            </c:numRef>
          </c:val>
        </c:ser>
        <c:axId val="88691456"/>
        <c:axId val="88693376"/>
      </c:barChart>
      <c:catAx>
        <c:axId val="88691456"/>
        <c:scaling>
          <c:orientation val="minMax"/>
        </c:scaling>
        <c:axPos val="b"/>
        <c:title>
          <c:tx>
            <c:rich>
              <a:bodyPr/>
              <a:lstStyle/>
              <a:p>
                <a:pPr>
                  <a:defRPr/>
                </a:pPr>
                <a:r>
                  <a:rPr lang="en-US"/>
                  <a:t>Year</a:t>
                </a:r>
              </a:p>
            </c:rich>
          </c:tx>
          <c:layout>
            <c:manualLayout>
              <c:xMode val="edge"/>
              <c:yMode val="edge"/>
              <c:x val="0.51059480814046532"/>
              <c:y val="0.80177518084460153"/>
            </c:manualLayout>
          </c:layout>
        </c:title>
        <c:numFmt formatCode="General" sourceLinked="1"/>
        <c:majorTickMark val="none"/>
        <c:tickLblPos val="nextTo"/>
        <c:crossAx val="88693376"/>
        <c:crosses val="autoZero"/>
        <c:auto val="1"/>
        <c:lblAlgn val="ctr"/>
        <c:lblOffset val="100"/>
      </c:catAx>
      <c:valAx>
        <c:axId val="88693376"/>
        <c:scaling>
          <c:orientation val="minMax"/>
          <c:max val="120"/>
        </c:scaling>
        <c:axPos val="l"/>
        <c:majorGridlines/>
        <c:title>
          <c:tx>
            <c:rich>
              <a:bodyPr/>
              <a:lstStyle/>
              <a:p>
                <a:pPr>
                  <a:defRPr/>
                </a:pPr>
                <a:r>
                  <a:rPr lang="en-US"/>
                  <a:t>Cumulative Number of Facilities</a:t>
                </a:r>
              </a:p>
            </c:rich>
          </c:tx>
          <c:layout/>
        </c:title>
        <c:numFmt formatCode="General" sourceLinked="1"/>
        <c:tickLblPos val="nextTo"/>
        <c:crossAx val="88691456"/>
        <c:crosses val="autoZero"/>
        <c:crossBetween val="between"/>
      </c:valAx>
    </c:plotArea>
    <c:plotVisOnly val="1"/>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WV Significant Wastewater Facilities That Meet Applicable Water Quality Standards in the Chesapeake Bay and Tidal Waters</a:t>
            </a:r>
            <a:endParaRPr lang="en-US" sz="1800" b="1" i="0" baseline="0"/>
          </a:p>
        </c:rich>
      </c:tx>
      <c:layout/>
    </c:title>
    <c:plotArea>
      <c:layout>
        <c:manualLayout>
          <c:layoutTarget val="inner"/>
          <c:xMode val="edge"/>
          <c:yMode val="edge"/>
          <c:x val="7.6422821970788812E-2"/>
          <c:y val="0.12928867207280004"/>
          <c:w val="0.90746993352792649"/>
          <c:h val="0.67238224717436768"/>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layout/>
              <c:tx>
                <c:rich>
                  <a:bodyPr/>
                  <a:lstStyle/>
                  <a:p>
                    <a:r>
                      <a:rPr lang="en-US"/>
                      <a:t>0</a:t>
                    </a:r>
                  </a:p>
                  <a:p>
                    <a:r>
                      <a:rPr lang="en-US"/>
                      <a:t>0%</a:t>
                    </a:r>
                  </a:p>
                </c:rich>
              </c:tx>
              <c:showVal val="1"/>
            </c:dLbl>
            <c:dLbl>
              <c:idx val="1"/>
              <c:layout/>
              <c:tx>
                <c:rich>
                  <a:bodyPr/>
                  <a:lstStyle/>
                  <a:p>
                    <a:r>
                      <a:rPr lang="en-US"/>
                      <a:t>0</a:t>
                    </a:r>
                  </a:p>
                  <a:p>
                    <a:r>
                      <a:rPr lang="en-US"/>
                      <a:t>0%</a:t>
                    </a:r>
                  </a:p>
                </c:rich>
              </c:tx>
              <c:showVal val="1"/>
            </c:dLbl>
            <c:dLbl>
              <c:idx val="2"/>
              <c:layout/>
              <c:tx>
                <c:rich>
                  <a:bodyPr/>
                  <a:lstStyle/>
                  <a:p>
                    <a:r>
                      <a:rPr lang="en-US"/>
                      <a:t>0</a:t>
                    </a:r>
                  </a:p>
                  <a:p>
                    <a:r>
                      <a:rPr lang="en-US"/>
                      <a:t>0%</a:t>
                    </a:r>
                  </a:p>
                </c:rich>
              </c:tx>
              <c:showVal val="1"/>
            </c:dLbl>
            <c:dLbl>
              <c:idx val="5"/>
              <c:layout>
                <c:manualLayout>
                  <c:x val="0"/>
                  <c:y val="2.0184790966622621E-3"/>
                </c:manualLayout>
              </c:layout>
              <c:showVal val="1"/>
            </c:dLbl>
            <c:dLbl>
              <c:idx val="12"/>
              <c:layout>
                <c:manualLayout>
                  <c:x val="4.3928848639865634E-3"/>
                  <c:y val="-1.009239548331131E-2"/>
                </c:manualLayout>
              </c:layout>
              <c:showVal val="1"/>
            </c:dLbl>
            <c:dLbl>
              <c:idx val="14"/>
              <c:layout>
                <c:manualLayout>
                  <c:x val="1.0738038954114043E-16"/>
                  <c:y val="-1.2110874579973573E-2"/>
                </c:manualLayout>
              </c:layout>
              <c:showVal val="1"/>
            </c:dLbl>
            <c:txPr>
              <a:bodyPr/>
              <a:lstStyle/>
              <a:p>
                <a:pPr>
                  <a:defRPr sz="1400" b="1"/>
                </a:pPr>
                <a:endParaRPr lang="en-US"/>
              </a:p>
            </c:txPr>
            <c:showVal val="1"/>
          </c:dLbls>
          <c:cat>
            <c:numRef>
              <c:f>WV!$A$3:$A$5</c:f>
              <c:numCache>
                <c:formatCode>General</c:formatCode>
                <c:ptCount val="3"/>
                <c:pt idx="0">
                  <c:v>1985</c:v>
                </c:pt>
                <c:pt idx="1">
                  <c:v>2009</c:v>
                </c:pt>
                <c:pt idx="2">
                  <c:v>2011</c:v>
                </c:pt>
              </c:numCache>
            </c:numRef>
          </c:cat>
          <c:val>
            <c:numRef>
              <c:f>WV!$C$3:$C$5</c:f>
              <c:numCache>
                <c:formatCode>General</c:formatCode>
                <c:ptCount val="3"/>
                <c:pt idx="0">
                  <c:v>0</c:v>
                </c:pt>
                <c:pt idx="1">
                  <c:v>0</c:v>
                </c:pt>
                <c:pt idx="2">
                  <c:v>0</c:v>
                </c:pt>
              </c:numCache>
            </c:numRef>
          </c:val>
        </c:ser>
        <c:axId val="88746240"/>
        <c:axId val="88764800"/>
      </c:barChart>
      <c:catAx>
        <c:axId val="88746240"/>
        <c:scaling>
          <c:orientation val="minMax"/>
        </c:scaling>
        <c:axPos val="b"/>
        <c:title>
          <c:tx>
            <c:rich>
              <a:bodyPr/>
              <a:lstStyle/>
              <a:p>
                <a:pPr>
                  <a:defRPr/>
                </a:pPr>
                <a:r>
                  <a:rPr lang="en-US"/>
                  <a:t>Year</a:t>
                </a:r>
              </a:p>
            </c:rich>
          </c:tx>
          <c:layout>
            <c:manualLayout>
              <c:xMode val="edge"/>
              <c:yMode val="edge"/>
              <c:x val="0.51059480814046532"/>
              <c:y val="0.84416324187450908"/>
            </c:manualLayout>
          </c:layout>
        </c:title>
        <c:numFmt formatCode="General" sourceLinked="1"/>
        <c:majorTickMark val="none"/>
        <c:tickLblPos val="nextTo"/>
        <c:crossAx val="88764800"/>
        <c:crosses val="autoZero"/>
        <c:auto val="1"/>
        <c:lblAlgn val="ctr"/>
        <c:lblOffset val="100"/>
      </c:catAx>
      <c:valAx>
        <c:axId val="88764800"/>
        <c:scaling>
          <c:orientation val="minMax"/>
          <c:max val="20"/>
        </c:scaling>
        <c:axPos val="l"/>
        <c:majorGridlines/>
        <c:title>
          <c:tx>
            <c:rich>
              <a:bodyPr/>
              <a:lstStyle/>
              <a:p>
                <a:pPr>
                  <a:defRPr/>
                </a:pPr>
                <a:r>
                  <a:rPr lang="en-US"/>
                  <a:t>Cumulative Number of Facilities</a:t>
                </a:r>
              </a:p>
            </c:rich>
          </c:tx>
          <c:layout/>
        </c:title>
        <c:numFmt formatCode="General" sourceLinked="1"/>
        <c:tickLblPos val="nextTo"/>
        <c:crossAx val="88746240"/>
        <c:crosses val="autoZero"/>
        <c:crossBetween val="between"/>
        <c:majorUnit val="5"/>
      </c:valAx>
    </c:plotArea>
    <c:plotVisOnly val="1"/>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8"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88"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0.04404</cdr:x>
      <cdr:y>0.89101</cdr:y>
    </cdr:from>
    <cdr:to>
      <cdr:x>0.97893</cdr:x>
      <cdr:y>1</cdr:y>
    </cdr:to>
    <cdr:sp macro="" textlink="">
      <cdr:nvSpPr>
        <cdr:cNvPr id="2" name="TextBox 1"/>
        <cdr:cNvSpPr txBox="1"/>
      </cdr:nvSpPr>
      <cdr:spPr>
        <a:xfrm xmlns:a="http://schemas.openxmlformats.org/drawingml/2006/main">
          <a:off x="381964" y="5606135"/>
          <a:ext cx="8108409" cy="685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0.08593</cdr:x>
      <cdr:y>0.23639</cdr:y>
    </cdr:from>
    <cdr:to>
      <cdr:x>0.43518</cdr:x>
      <cdr:y>0.35505</cdr:y>
    </cdr:to>
    <cdr:sp macro="" textlink="">
      <cdr:nvSpPr>
        <cdr:cNvPr id="3" name="TextBox 1"/>
        <cdr:cNvSpPr txBox="1"/>
      </cdr:nvSpPr>
      <cdr:spPr>
        <a:xfrm xmlns:a="http://schemas.openxmlformats.org/drawingml/2006/main">
          <a:off x="745260" y="1487353"/>
          <a:ext cx="3029085" cy="7465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NY Significant Wastewater Faciliites: 28</a:t>
          </a:r>
          <a:endParaRPr lang="en-US" sz="1400" b="1"/>
        </a:p>
      </cdr:txBody>
    </cdr:sp>
  </cdr:relSizeAnchor>
</c:userShapes>
</file>

<file path=xl/drawings/drawing11.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0.04404</cdr:x>
      <cdr:y>0.89232</cdr:y>
    </cdr:from>
    <cdr:to>
      <cdr:x>0.97893</cdr:x>
      <cdr:y>1</cdr:y>
    </cdr:to>
    <cdr:sp macro="" textlink="">
      <cdr:nvSpPr>
        <cdr:cNvPr id="2" name="TextBox 1"/>
        <cdr:cNvSpPr txBox="1"/>
      </cdr:nvSpPr>
      <cdr:spPr>
        <a:xfrm xmlns:a="http://schemas.openxmlformats.org/drawingml/2006/main">
          <a:off x="381964" y="5614347"/>
          <a:ext cx="8108409" cy="6775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0.09026</cdr:x>
      <cdr:y>0.225</cdr:y>
    </cdr:from>
    <cdr:to>
      <cdr:x>0.43951</cdr:x>
      <cdr:y>0.34365</cdr:y>
    </cdr:to>
    <cdr:sp macro="" textlink="">
      <cdr:nvSpPr>
        <cdr:cNvPr id="3" name="TextBox 1"/>
        <cdr:cNvSpPr txBox="1"/>
      </cdr:nvSpPr>
      <cdr:spPr>
        <a:xfrm xmlns:a="http://schemas.openxmlformats.org/drawingml/2006/main">
          <a:off x="782808" y="1415684"/>
          <a:ext cx="3029086" cy="746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PA Significant Wastewater Faciliites: 213</a:t>
          </a:r>
          <a:endParaRPr lang="en-US" sz="1400" b="1"/>
        </a:p>
      </cdr:txBody>
    </cdr:sp>
  </cdr:relSizeAnchor>
</c:userShapes>
</file>

<file path=xl/drawings/drawing13.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0.04503</cdr:x>
      <cdr:y>0.81909</cdr:y>
    </cdr:from>
    <cdr:to>
      <cdr:x>0.97992</cdr:x>
      <cdr:y>1</cdr:y>
    </cdr:to>
    <cdr:sp macro="" textlink="">
      <cdr:nvSpPr>
        <cdr:cNvPr id="2" name="TextBox 1"/>
        <cdr:cNvSpPr txBox="1"/>
      </cdr:nvSpPr>
      <cdr:spPr>
        <a:xfrm xmlns:a="http://schemas.openxmlformats.org/drawingml/2006/main">
          <a:off x="390545" y="5153631"/>
          <a:ext cx="8108409" cy="11382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a:t>
          </a:r>
          <a:r>
            <a:rPr lang="en-US" sz="1100" baseline="0">
              <a:latin typeface="+mn-lt"/>
              <a:ea typeface="+mn-ea"/>
              <a:cs typeface="+mn-cs"/>
            </a:rPr>
            <a:t>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a:t>
          </a:r>
          <a:r>
            <a:rPr lang="en-US" sz="1100">
              <a:latin typeface="+mn-lt"/>
              <a:ea typeface="+mn-ea"/>
              <a:cs typeface="+mn-cs"/>
            </a:rPr>
            <a:t> established</a:t>
          </a:r>
          <a:r>
            <a:rPr lang="en-US" sz="1100" baseline="0">
              <a:latin typeface="+mn-lt"/>
              <a:ea typeface="+mn-ea"/>
              <a:cs typeface="+mn-cs"/>
            </a:rPr>
            <a:t> in 2010. Facilities in the James River do not yet have permit limits in effect or established individual allocations to meet DO standards and are following a staged implementation approach, as prescribed in Appendix X of the Chesapeake Bay TMDL.  The 11 facilities in the York River have final TP effluent limits that will take effect on January 1, 2016 pursuant to the Virginia watershed general permit. </a:t>
          </a:r>
          <a:endParaRPr lang="en-US" sz="1100">
            <a:latin typeface="+mn-lt"/>
            <a:ea typeface="+mn-ea"/>
            <a:cs typeface="+mn-cs"/>
          </a:endParaRPr>
        </a:p>
      </cdr:txBody>
    </cdr:sp>
  </cdr:relSizeAnchor>
  <cdr:relSizeAnchor xmlns:cdr="http://schemas.openxmlformats.org/drawingml/2006/chartDrawing">
    <cdr:from>
      <cdr:x>0.08879</cdr:x>
      <cdr:y>0.22708</cdr:y>
    </cdr:from>
    <cdr:to>
      <cdr:x>0.43805</cdr:x>
      <cdr:y>0.34573</cdr:y>
    </cdr:to>
    <cdr:sp macro="" textlink="">
      <cdr:nvSpPr>
        <cdr:cNvPr id="3" name="TextBox 1"/>
        <cdr:cNvSpPr txBox="1"/>
      </cdr:nvSpPr>
      <cdr:spPr>
        <a:xfrm xmlns:a="http://schemas.openxmlformats.org/drawingml/2006/main">
          <a:off x="770119" y="1428778"/>
          <a:ext cx="3029173" cy="746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VA Significant Wastewater Faciliites: 119</a:t>
          </a:r>
          <a:endParaRPr lang="en-US" sz="1400" b="1"/>
        </a:p>
      </cdr:txBody>
    </cdr:sp>
  </cdr:relSizeAnchor>
</c:userShapes>
</file>

<file path=xl/drawings/drawing15.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0.04404</cdr:x>
      <cdr:y>0.8871</cdr:y>
    </cdr:from>
    <cdr:to>
      <cdr:x>0.97893</cdr:x>
      <cdr:y>1</cdr:y>
    </cdr:to>
    <cdr:sp macro="" textlink="">
      <cdr:nvSpPr>
        <cdr:cNvPr id="2" name="TextBox 1"/>
        <cdr:cNvSpPr txBox="1"/>
      </cdr:nvSpPr>
      <cdr:spPr>
        <a:xfrm xmlns:a="http://schemas.openxmlformats.org/drawingml/2006/main">
          <a:off x="381964" y="5581503"/>
          <a:ext cx="8108409" cy="710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0.10488</cdr:x>
      <cdr:y>0.18821</cdr:y>
    </cdr:from>
    <cdr:to>
      <cdr:x>0.45413</cdr:x>
      <cdr:y>0.30687</cdr:y>
    </cdr:to>
    <cdr:sp macro="" textlink="">
      <cdr:nvSpPr>
        <cdr:cNvPr id="3" name="TextBox 1"/>
        <cdr:cNvSpPr txBox="1"/>
      </cdr:nvSpPr>
      <cdr:spPr>
        <a:xfrm xmlns:a="http://schemas.openxmlformats.org/drawingml/2006/main">
          <a:off x="909628" y="1184179"/>
          <a:ext cx="3029086" cy="7465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WV Significant Wastewater Faciliites: 19</a:t>
          </a:r>
          <a:endParaRPr lang="en-US" sz="1400" b="1"/>
        </a:p>
      </cdr:txBody>
    </cdr:sp>
  </cdr:relSizeAnchor>
</c:userShapes>
</file>

<file path=xl/drawings/drawing2.xml><?xml version="1.0" encoding="utf-8"?>
<c:userShapes xmlns:c="http://schemas.openxmlformats.org/drawingml/2006/chart">
  <cdr:relSizeAnchor xmlns:cdr="http://schemas.openxmlformats.org/drawingml/2006/chartDrawing">
    <cdr:from>
      <cdr:x>0.03794</cdr:x>
      <cdr:y>0.84024</cdr:y>
    </cdr:from>
    <cdr:to>
      <cdr:x>0.99141</cdr:x>
      <cdr:y>0.99345</cdr:y>
    </cdr:to>
    <cdr:sp macro="" textlink="">
      <cdr:nvSpPr>
        <cdr:cNvPr id="2" name="TextBox 1"/>
        <cdr:cNvSpPr txBox="1"/>
      </cdr:nvSpPr>
      <cdr:spPr>
        <a:xfrm xmlns:a="http://schemas.openxmlformats.org/drawingml/2006/main">
          <a:off x="329099" y="5286690"/>
          <a:ext cx="8269474" cy="963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400" baseline="0">
              <a:latin typeface="+mn-lt"/>
              <a:ea typeface="+mn-ea"/>
              <a:cs typeface="+mn-cs"/>
            </a:rPr>
            <a:t> in 2010</a:t>
          </a:r>
          <a:r>
            <a:rPr lang="en-US" sz="1400">
              <a:latin typeface="+mn-lt"/>
              <a:ea typeface="+mn-ea"/>
              <a:cs typeface="+mn-cs"/>
            </a:rPr>
            <a:t>.</a:t>
          </a:r>
          <a:endParaRPr lang="en-US" sz="1400"/>
        </a:p>
      </cdr:txBody>
    </cdr:sp>
  </cdr:relSizeAnchor>
  <cdr:relSizeAnchor xmlns:cdr="http://schemas.openxmlformats.org/drawingml/2006/chartDrawing">
    <cdr:from>
      <cdr:x>0.13535</cdr:x>
      <cdr:y>0.2059</cdr:y>
    </cdr:from>
    <cdr:to>
      <cdr:x>0.24078</cdr:x>
      <cdr:y>0.35123</cdr:y>
    </cdr:to>
    <cdr:sp macro="" textlink="">
      <cdr:nvSpPr>
        <cdr:cNvPr id="3" name="TextBox 2"/>
        <cdr:cNvSpPr txBox="1"/>
      </cdr:nvSpPr>
      <cdr:spPr>
        <a:xfrm xmlns:a="http://schemas.openxmlformats.org/drawingml/2006/main">
          <a:off x="1173934" y="1295511"/>
          <a:ext cx="914406" cy="9143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b="1">
              <a:latin typeface="+mn-lt"/>
            </a:rPr>
            <a:t>Total Significant</a:t>
          </a:r>
          <a:r>
            <a:rPr lang="en-US" sz="1600" b="1" baseline="0">
              <a:latin typeface="+mn-lt"/>
            </a:rPr>
            <a:t> Wastewater </a:t>
          </a:r>
        </a:p>
        <a:p xmlns:a="http://schemas.openxmlformats.org/drawingml/2006/main">
          <a:r>
            <a:rPr lang="en-US" sz="1600" b="1" baseline="0">
              <a:latin typeface="+mn-lt"/>
            </a:rPr>
            <a:t>Facilities: 469</a:t>
          </a:r>
          <a:endParaRPr lang="en-US" sz="1600" b="1">
            <a:latin typeface="+mn-lt"/>
          </a:endParaRPr>
        </a:p>
      </cdr:txBody>
    </cdr:sp>
  </cdr:relSizeAnchor>
</c:userShapes>
</file>

<file path=xl/drawings/drawing3.xml><?xml version="1.0" encoding="utf-8"?>
<xdr:wsDr xmlns:xdr="http://schemas.openxmlformats.org/drawingml/2006/spreadsheetDrawing" xmlns:a="http://schemas.openxmlformats.org/drawingml/2006/main">
  <xdr:absoluteAnchor>
    <xdr:pos x="10938" y="15229"/>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0.03908</cdr:x>
      <cdr:y>0.88353</cdr:y>
    </cdr:from>
    <cdr:to>
      <cdr:x>0.97397</cdr:x>
      <cdr:y>0.98991</cdr:y>
    </cdr:to>
    <cdr:sp macro="" textlink="">
      <cdr:nvSpPr>
        <cdr:cNvPr id="4" name="TextBox 1"/>
        <cdr:cNvSpPr txBox="1"/>
      </cdr:nvSpPr>
      <cdr:spPr>
        <a:xfrm xmlns:a="http://schemas.openxmlformats.org/drawingml/2006/main">
          <a:off x="338929" y="5559038"/>
          <a:ext cx="8108409" cy="669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0.10092</cdr:x>
      <cdr:y>0.18549</cdr:y>
    </cdr:from>
    <cdr:to>
      <cdr:x>0.45018</cdr:x>
      <cdr:y>0.30414</cdr:y>
    </cdr:to>
    <cdr:sp macro="" textlink="">
      <cdr:nvSpPr>
        <cdr:cNvPr id="5" name="TextBox 1"/>
        <cdr:cNvSpPr txBox="1"/>
      </cdr:nvSpPr>
      <cdr:spPr>
        <a:xfrm xmlns:a="http://schemas.openxmlformats.org/drawingml/2006/main">
          <a:off x="875249" y="1167055"/>
          <a:ext cx="3029172" cy="746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DC Significant Wastewater Faciliites: 1</a:t>
          </a:r>
        </a:p>
      </cdr:txBody>
    </cdr:sp>
  </cdr:relSizeAnchor>
</c:userShapes>
</file>

<file path=xl/drawings/drawing5.xml><?xml version="1.0" encoding="utf-8"?>
<xdr:wsDr xmlns:xdr="http://schemas.openxmlformats.org/drawingml/2006/spreadsheetDrawing" xmlns:a="http://schemas.openxmlformats.org/drawingml/2006/main">
  <xdr:absoluteAnchor>
    <xdr:pos x="-27743" y="-27743"/>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0.04404</cdr:x>
      <cdr:y>0.89493</cdr:y>
    </cdr:from>
    <cdr:to>
      <cdr:x>0.97893</cdr:x>
      <cdr:y>1</cdr:y>
    </cdr:to>
    <cdr:sp macro="" textlink="">
      <cdr:nvSpPr>
        <cdr:cNvPr id="2" name="TextBox 1"/>
        <cdr:cNvSpPr txBox="1"/>
      </cdr:nvSpPr>
      <cdr:spPr>
        <a:xfrm xmlns:a="http://schemas.openxmlformats.org/drawingml/2006/main">
          <a:off x="381964" y="5630769"/>
          <a:ext cx="8108409" cy="661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0.09375</cdr:x>
      <cdr:y>0.152</cdr:y>
    </cdr:from>
    <cdr:to>
      <cdr:x>0.44301</cdr:x>
      <cdr:y>0.27066</cdr:y>
    </cdr:to>
    <cdr:sp macro="" textlink="">
      <cdr:nvSpPr>
        <cdr:cNvPr id="3" name="TextBox 1"/>
        <cdr:cNvSpPr txBox="1"/>
      </cdr:nvSpPr>
      <cdr:spPr>
        <a:xfrm xmlns:a="http://schemas.openxmlformats.org/drawingml/2006/main">
          <a:off x="813120" y="956341"/>
          <a:ext cx="3029172" cy="7465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DE Significant Wastewater Faciliites: 4</a:t>
          </a:r>
          <a:endParaRPr lang="en-US" sz="1400" b="1"/>
        </a:p>
      </cdr:txBody>
    </cdr:sp>
  </cdr:relSizeAnchor>
</c:userShapes>
</file>

<file path=xl/drawings/drawing7.xml><?xml version="1.0" encoding="utf-8"?>
<xdr:wsDr xmlns:xdr="http://schemas.openxmlformats.org/drawingml/2006/spreadsheetDrawing" xmlns:a="http://schemas.openxmlformats.org/drawingml/2006/main">
  <xdr:absoluteAnchor>
    <xdr:pos x="-25743" y="12179"/>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0.04404</cdr:x>
      <cdr:y>0.87927</cdr:y>
    </cdr:from>
    <cdr:to>
      <cdr:x>0.97893</cdr:x>
      <cdr:y>1</cdr:y>
    </cdr:to>
    <cdr:sp macro="" textlink="">
      <cdr:nvSpPr>
        <cdr:cNvPr id="2" name="TextBox 1"/>
        <cdr:cNvSpPr txBox="1"/>
      </cdr:nvSpPr>
      <cdr:spPr>
        <a:xfrm xmlns:a="http://schemas.openxmlformats.org/drawingml/2006/main">
          <a:off x="381964" y="5532235"/>
          <a:ext cx="8108409" cy="7596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0.10347</cdr:x>
      <cdr:y>0.23401</cdr:y>
    </cdr:from>
    <cdr:to>
      <cdr:x>0.45272</cdr:x>
      <cdr:y>0.35267</cdr:y>
    </cdr:to>
    <cdr:sp macro="" textlink="">
      <cdr:nvSpPr>
        <cdr:cNvPr id="5" name="TextBox 4"/>
        <cdr:cNvSpPr txBox="1"/>
      </cdr:nvSpPr>
      <cdr:spPr>
        <a:xfrm xmlns:a="http://schemas.openxmlformats.org/drawingml/2006/main">
          <a:off x="897411" y="1472336"/>
          <a:ext cx="3029086" cy="746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Total</a:t>
          </a:r>
          <a:r>
            <a:rPr lang="en-US" sz="1400" b="1" baseline="0"/>
            <a:t> MD Significant Wastewater Faciliites: 85</a:t>
          </a:r>
          <a:endParaRPr lang="en-US" sz="1400" b="1"/>
        </a:p>
      </cdr:txBody>
    </cdr:sp>
  </cdr:relSizeAnchor>
</c:userShapes>
</file>

<file path=xl/drawings/drawing9.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9"/>
  <sheetViews>
    <sheetView tabSelected="1" zoomScaleNormal="100" workbookViewId="0">
      <selection activeCell="B22" sqref="B22"/>
    </sheetView>
  </sheetViews>
  <sheetFormatPr defaultRowHeight="15"/>
  <cols>
    <col min="1" max="1" width="13.28515625" customWidth="1"/>
    <col min="2" max="3" width="18.28515625" customWidth="1"/>
    <col min="4" max="4" width="18.5703125" style="9" customWidth="1"/>
  </cols>
  <sheetData>
    <row r="1" spans="1:4" ht="33.75" customHeight="1">
      <c r="A1" s="14" t="s">
        <v>12</v>
      </c>
      <c r="B1" s="14"/>
      <c r="C1" s="14"/>
      <c r="D1" s="14"/>
    </row>
    <row r="2" spans="1:4" ht="45">
      <c r="A2" s="3" t="s">
        <v>2</v>
      </c>
      <c r="B2" s="2" t="s">
        <v>0</v>
      </c>
      <c r="C2" s="2" t="s">
        <v>1</v>
      </c>
      <c r="D2" s="10" t="s">
        <v>4</v>
      </c>
    </row>
    <row r="3" spans="1:4">
      <c r="A3" s="1">
        <v>1985</v>
      </c>
      <c r="B3" s="1">
        <v>0</v>
      </c>
      <c r="C3" s="1">
        <f>B3</f>
        <v>0</v>
      </c>
      <c r="D3" s="9">
        <v>0</v>
      </c>
    </row>
    <row r="4" spans="1:4">
      <c r="A4" s="1">
        <v>2009</v>
      </c>
      <c r="B4" s="11">
        <v>18</v>
      </c>
      <c r="C4" s="1">
        <f>B4+C3</f>
        <v>18</v>
      </c>
      <c r="D4" s="9">
        <f>C4/$B$7</f>
        <v>3.8379530916844352E-2</v>
      </c>
    </row>
    <row r="5" spans="1:4">
      <c r="A5" s="1">
        <v>2011</v>
      </c>
      <c r="B5" s="11">
        <v>131</v>
      </c>
      <c r="C5" s="1">
        <f t="shared" ref="C5" si="0">B5+C4</f>
        <v>149</v>
      </c>
      <c r="D5" s="9">
        <f>C5/$B$7</f>
        <v>0.31769722814498935</v>
      </c>
    </row>
    <row r="6" spans="1:4">
      <c r="A6" s="6"/>
      <c r="B6" s="8"/>
      <c r="C6" s="1"/>
    </row>
    <row r="7" spans="1:4">
      <c r="A7" t="s">
        <v>3</v>
      </c>
      <c r="B7">
        <v>469</v>
      </c>
    </row>
    <row r="9" spans="1:4">
      <c r="A9" t="s">
        <v>5</v>
      </c>
    </row>
    <row r="11" spans="1:4" ht="21.75" customHeight="1">
      <c r="A11" t="s">
        <v>7</v>
      </c>
    </row>
    <row r="12" spans="1:4">
      <c r="A12" t="s">
        <v>6</v>
      </c>
    </row>
    <row r="13" spans="1:4">
      <c r="A13" t="s">
        <v>8</v>
      </c>
    </row>
    <row r="16" spans="1:4" ht="88.5" customHeight="1">
      <c r="A16" s="13" t="s">
        <v>10</v>
      </c>
      <c r="B16" s="13"/>
      <c r="C16" s="13"/>
      <c r="D16" s="13"/>
    </row>
    <row r="19" spans="1:1">
      <c r="A19" t="s">
        <v>20</v>
      </c>
    </row>
  </sheetData>
  <mergeCells count="2">
    <mergeCell ref="A16:D16"/>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10"/>
  <sheetViews>
    <sheetView zoomScaleNormal="100" workbookViewId="0">
      <selection activeCell="C8" sqref="C8"/>
    </sheetView>
  </sheetViews>
  <sheetFormatPr defaultRowHeight="15"/>
  <cols>
    <col min="1" max="1" width="13.28515625" customWidth="1"/>
    <col min="2" max="3" width="18.28515625" customWidth="1"/>
    <col min="4" max="4" width="18.5703125" style="9" customWidth="1"/>
  </cols>
  <sheetData>
    <row r="1" spans="1:4" ht="33.75" customHeight="1">
      <c r="A1" s="14" t="s">
        <v>13</v>
      </c>
      <c r="B1" s="14"/>
      <c r="C1" s="14"/>
      <c r="D1" s="14"/>
    </row>
    <row r="2" spans="1:4" ht="45">
      <c r="A2" s="3" t="s">
        <v>2</v>
      </c>
      <c r="B2" s="2" t="s">
        <v>0</v>
      </c>
      <c r="C2" s="2" t="s">
        <v>1</v>
      </c>
      <c r="D2" s="10" t="s">
        <v>4</v>
      </c>
    </row>
    <row r="3" spans="1:4">
      <c r="A3" s="1">
        <v>1985</v>
      </c>
      <c r="B3" s="1">
        <v>0</v>
      </c>
      <c r="C3" s="1">
        <f>B3</f>
        <v>0</v>
      </c>
      <c r="D3" s="9">
        <v>0</v>
      </c>
    </row>
    <row r="4" spans="1:4">
      <c r="A4" s="1">
        <v>2009</v>
      </c>
      <c r="B4" s="1">
        <v>0</v>
      </c>
      <c r="C4" s="1">
        <f>B4+C3</f>
        <v>0</v>
      </c>
      <c r="D4" s="9">
        <f>C4/85</f>
        <v>0</v>
      </c>
    </row>
    <row r="5" spans="1:4">
      <c r="A5" s="1">
        <v>2011</v>
      </c>
      <c r="B5" s="1">
        <v>0</v>
      </c>
      <c r="C5" s="1">
        <f t="shared" ref="C5" si="0">B5+C4</f>
        <v>0</v>
      </c>
      <c r="D5" s="9">
        <f>C5/85</f>
        <v>0</v>
      </c>
    </row>
    <row r="6" spans="1:4">
      <c r="A6" s="4"/>
      <c r="B6" s="4"/>
      <c r="C6" s="1"/>
    </row>
    <row r="7" spans="1:4">
      <c r="A7" s="4" t="s">
        <v>3</v>
      </c>
      <c r="B7" s="4">
        <v>1</v>
      </c>
    </row>
    <row r="8" spans="1:4" ht="26.25" customHeight="1">
      <c r="A8" t="s">
        <v>5</v>
      </c>
    </row>
    <row r="10" spans="1:4" ht="95.25" customHeight="1">
      <c r="A10" s="13" t="s">
        <v>10</v>
      </c>
      <c r="B10" s="13"/>
      <c r="C10" s="13"/>
      <c r="D10" s="13"/>
    </row>
  </sheetData>
  <mergeCells count="2">
    <mergeCell ref="A10:D10"/>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9"/>
  <sheetViews>
    <sheetView zoomScaleNormal="100" workbookViewId="0">
      <selection activeCell="A2" sqref="A2"/>
    </sheetView>
  </sheetViews>
  <sheetFormatPr defaultRowHeight="15"/>
  <cols>
    <col min="1" max="1" width="13.28515625" customWidth="1"/>
    <col min="2" max="3" width="18.28515625" customWidth="1"/>
    <col min="4" max="4" width="18.5703125" style="9" customWidth="1"/>
  </cols>
  <sheetData>
    <row r="1" spans="1:4" ht="33.75" customHeight="1">
      <c r="A1" s="14" t="s">
        <v>19</v>
      </c>
      <c r="B1" s="14"/>
      <c r="C1" s="14"/>
      <c r="D1" s="14"/>
    </row>
    <row r="2" spans="1:4" ht="45">
      <c r="A2" s="3" t="s">
        <v>2</v>
      </c>
      <c r="B2" s="2" t="s">
        <v>0</v>
      </c>
      <c r="C2" s="2" t="s">
        <v>1</v>
      </c>
      <c r="D2" s="10" t="s">
        <v>4</v>
      </c>
    </row>
    <row r="3" spans="1:4">
      <c r="A3" s="1">
        <v>1985</v>
      </c>
      <c r="B3" s="1">
        <v>0</v>
      </c>
      <c r="C3" s="1">
        <f>B3</f>
        <v>0</v>
      </c>
      <c r="D3" s="9">
        <v>0</v>
      </c>
    </row>
    <row r="4" spans="1:4">
      <c r="A4" s="1">
        <v>2009</v>
      </c>
      <c r="B4" s="1">
        <v>0</v>
      </c>
      <c r="C4" s="1">
        <f>B4+C3</f>
        <v>0</v>
      </c>
      <c r="D4" s="9">
        <f>C4/4</f>
        <v>0</v>
      </c>
    </row>
    <row r="5" spans="1:4">
      <c r="A5" s="1">
        <v>2011</v>
      </c>
      <c r="B5" s="1">
        <v>0</v>
      </c>
      <c r="C5" s="1">
        <f t="shared" ref="C5" si="0">B5+C4</f>
        <v>0</v>
      </c>
      <c r="D5" s="9">
        <f t="shared" ref="D5" si="1">C5/4</f>
        <v>0</v>
      </c>
    </row>
    <row r="6" spans="1:4">
      <c r="A6" s="5"/>
      <c r="B6" s="5"/>
      <c r="C6" s="1"/>
    </row>
    <row r="7" spans="1:4">
      <c r="A7" t="s">
        <v>3</v>
      </c>
      <c r="B7">
        <v>4</v>
      </c>
    </row>
    <row r="9" spans="1:4" ht="93.75" customHeight="1">
      <c r="A9" s="13" t="s">
        <v>10</v>
      </c>
      <c r="B9" s="13"/>
      <c r="C9" s="13"/>
      <c r="D9" s="13"/>
    </row>
  </sheetData>
  <mergeCells count="2">
    <mergeCell ref="A9:D9"/>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11"/>
  <sheetViews>
    <sheetView zoomScaleNormal="100" workbookViewId="0">
      <selection activeCell="A2" sqref="A2"/>
    </sheetView>
  </sheetViews>
  <sheetFormatPr defaultRowHeight="15"/>
  <cols>
    <col min="1" max="1" width="13.28515625" customWidth="1"/>
    <col min="2" max="3" width="18.28515625" customWidth="1"/>
    <col min="4" max="4" width="18.5703125" style="9" customWidth="1"/>
  </cols>
  <sheetData>
    <row r="1" spans="1:4" ht="33.75" customHeight="1">
      <c r="A1" s="14" t="s">
        <v>18</v>
      </c>
      <c r="B1" s="14"/>
      <c r="C1" s="14"/>
      <c r="D1" s="14"/>
    </row>
    <row r="2" spans="1:4" ht="45">
      <c r="A2" s="3" t="s">
        <v>2</v>
      </c>
      <c r="B2" s="2" t="s">
        <v>0</v>
      </c>
      <c r="C2" s="2" t="s">
        <v>1</v>
      </c>
      <c r="D2" s="10" t="s">
        <v>4</v>
      </c>
    </row>
    <row r="3" spans="1:4">
      <c r="A3" s="1">
        <v>1985</v>
      </c>
      <c r="B3" s="1">
        <v>0</v>
      </c>
      <c r="C3" s="1">
        <f>B3</f>
        <v>0</v>
      </c>
      <c r="D3" s="9">
        <v>0</v>
      </c>
    </row>
    <row r="4" spans="1:4">
      <c r="A4" s="1">
        <v>2009</v>
      </c>
      <c r="B4" s="1">
        <v>8</v>
      </c>
      <c r="C4" s="1">
        <f>B4+C3</f>
        <v>8</v>
      </c>
      <c r="D4" s="9">
        <f>C4/85</f>
        <v>9.4117647058823528E-2</v>
      </c>
    </row>
    <row r="5" spans="1:4">
      <c r="A5" s="1">
        <v>2011</v>
      </c>
      <c r="B5" s="1">
        <v>23</v>
      </c>
      <c r="C5" s="1">
        <f t="shared" ref="C5" si="0">B5+C4</f>
        <v>31</v>
      </c>
      <c r="D5" s="9">
        <f>C5/85</f>
        <v>0.36470588235294116</v>
      </c>
    </row>
    <row r="6" spans="1:4">
      <c r="C6" s="1"/>
    </row>
    <row r="7" spans="1:4" ht="25.5" customHeight="1">
      <c r="A7" t="s">
        <v>3</v>
      </c>
      <c r="B7">
        <v>85</v>
      </c>
    </row>
    <row r="9" spans="1:4">
      <c r="A9" t="s">
        <v>5</v>
      </c>
    </row>
    <row r="11" spans="1:4" ht="90" customHeight="1">
      <c r="A11" s="13" t="s">
        <v>10</v>
      </c>
      <c r="B11" s="13"/>
      <c r="C11" s="13"/>
      <c r="D11" s="13"/>
    </row>
  </sheetData>
  <mergeCells count="2">
    <mergeCell ref="A11:D1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9"/>
  <sheetViews>
    <sheetView zoomScaleNormal="100" workbookViewId="0">
      <selection activeCell="A9" sqref="A9:XFD9"/>
    </sheetView>
  </sheetViews>
  <sheetFormatPr defaultRowHeight="15"/>
  <cols>
    <col min="1" max="1" width="13.28515625" customWidth="1"/>
    <col min="2" max="3" width="18.28515625" customWidth="1"/>
    <col min="4" max="4" width="18.5703125" style="9" customWidth="1"/>
  </cols>
  <sheetData>
    <row r="1" spans="1:4" ht="33.75" customHeight="1">
      <c r="A1" s="14" t="s">
        <v>17</v>
      </c>
      <c r="B1" s="14"/>
      <c r="C1" s="14"/>
      <c r="D1" s="14"/>
    </row>
    <row r="2" spans="1:4" ht="45">
      <c r="A2" s="3" t="s">
        <v>2</v>
      </c>
      <c r="B2" s="2" t="s">
        <v>0</v>
      </c>
      <c r="C2" s="2" t="s">
        <v>1</v>
      </c>
      <c r="D2" s="10" t="s">
        <v>4</v>
      </c>
    </row>
    <row r="3" spans="1:4">
      <c r="A3" s="1">
        <v>1985</v>
      </c>
      <c r="B3" s="1">
        <v>0</v>
      </c>
      <c r="C3" s="1">
        <f>B3</f>
        <v>0</v>
      </c>
      <c r="D3" s="9">
        <v>0</v>
      </c>
    </row>
    <row r="4" spans="1:4">
      <c r="A4" s="1">
        <v>2009</v>
      </c>
      <c r="B4" s="1">
        <v>0</v>
      </c>
      <c r="C4" s="1">
        <f>B4+C3</f>
        <v>0</v>
      </c>
      <c r="D4" s="9">
        <f>C4/85</f>
        <v>0</v>
      </c>
    </row>
    <row r="5" spans="1:4">
      <c r="A5" s="1">
        <v>2011</v>
      </c>
      <c r="B5" s="1">
        <v>0</v>
      </c>
      <c r="C5" s="1">
        <f t="shared" ref="C5" si="0">B5+C4</f>
        <v>0</v>
      </c>
      <c r="D5" s="9">
        <f>C5/85</f>
        <v>0</v>
      </c>
    </row>
    <row r="6" spans="1:4">
      <c r="A6" s="6"/>
      <c r="B6" s="4"/>
    </row>
    <row r="7" spans="1:4">
      <c r="A7" t="s">
        <v>3</v>
      </c>
      <c r="B7" s="4">
        <v>28</v>
      </c>
    </row>
    <row r="9" spans="1:4" ht="91.5" customHeight="1">
      <c r="A9" s="13" t="s">
        <v>10</v>
      </c>
      <c r="B9" s="13"/>
      <c r="C9" s="13"/>
      <c r="D9" s="13"/>
    </row>
  </sheetData>
  <mergeCells count="2">
    <mergeCell ref="A9:D9"/>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9"/>
  <sheetViews>
    <sheetView zoomScaleNormal="100" workbookViewId="0">
      <selection activeCell="A2" sqref="A2"/>
    </sheetView>
  </sheetViews>
  <sheetFormatPr defaultRowHeight="15"/>
  <cols>
    <col min="1" max="1" width="13.28515625" customWidth="1"/>
    <col min="2" max="3" width="18.28515625" customWidth="1"/>
    <col min="4" max="4" width="18.5703125" style="9" customWidth="1"/>
  </cols>
  <sheetData>
    <row r="1" spans="1:4" ht="33.75" customHeight="1">
      <c r="A1" s="14" t="s">
        <v>16</v>
      </c>
      <c r="B1" s="14"/>
      <c r="C1" s="14"/>
      <c r="D1" s="14"/>
    </row>
    <row r="2" spans="1:4" ht="45">
      <c r="A2" s="3" t="s">
        <v>2</v>
      </c>
      <c r="B2" s="2" t="s">
        <v>0</v>
      </c>
      <c r="C2" s="2" t="s">
        <v>1</v>
      </c>
      <c r="D2" s="10" t="s">
        <v>4</v>
      </c>
    </row>
    <row r="3" spans="1:4">
      <c r="A3" s="1">
        <v>1985</v>
      </c>
      <c r="B3" s="1">
        <v>0</v>
      </c>
      <c r="C3" s="1">
        <f>B3</f>
        <v>0</v>
      </c>
      <c r="D3" s="9">
        <v>0</v>
      </c>
    </row>
    <row r="4" spans="1:4">
      <c r="A4" s="1">
        <v>2009</v>
      </c>
      <c r="B4" s="11">
        <v>10</v>
      </c>
      <c r="C4" s="1">
        <f>B4+C3</f>
        <v>10</v>
      </c>
      <c r="D4" s="9">
        <f>C4/213</f>
        <v>4.6948356807511735E-2</v>
      </c>
    </row>
    <row r="5" spans="1:4">
      <c r="A5" s="1">
        <v>2011</v>
      </c>
      <c r="B5" s="11">
        <v>37</v>
      </c>
      <c r="C5" s="1">
        <f t="shared" ref="C5" si="0">B5+C4</f>
        <v>47</v>
      </c>
      <c r="D5" s="9">
        <f>C5/213</f>
        <v>0.22065727699530516</v>
      </c>
    </row>
    <row r="7" spans="1:4">
      <c r="A7" t="s">
        <v>3</v>
      </c>
      <c r="B7">
        <v>213</v>
      </c>
    </row>
    <row r="9" spans="1:4" ht="95.25" customHeight="1">
      <c r="A9" s="13" t="s">
        <v>10</v>
      </c>
      <c r="B9" s="13"/>
      <c r="C9" s="13"/>
      <c r="D9" s="13"/>
    </row>
  </sheetData>
  <mergeCells count="2">
    <mergeCell ref="A9:D9"/>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3"/>
  <sheetViews>
    <sheetView zoomScaleNormal="100" workbookViewId="0">
      <selection activeCell="A2" sqref="A2"/>
    </sheetView>
  </sheetViews>
  <sheetFormatPr defaultRowHeight="15"/>
  <cols>
    <col min="1" max="1" width="13.28515625" customWidth="1"/>
    <col min="2" max="3" width="18.28515625" customWidth="1"/>
    <col min="4" max="4" width="18.5703125" style="9" customWidth="1"/>
  </cols>
  <sheetData>
    <row r="1" spans="1:4" ht="33.75" customHeight="1">
      <c r="A1" s="14" t="s">
        <v>15</v>
      </c>
      <c r="B1" s="14"/>
      <c r="C1" s="14"/>
      <c r="D1" s="14"/>
    </row>
    <row r="2" spans="1:4" ht="45">
      <c r="A2" s="3" t="s">
        <v>2</v>
      </c>
      <c r="B2" s="2" t="s">
        <v>0</v>
      </c>
      <c r="C2" s="2" t="s">
        <v>1</v>
      </c>
      <c r="D2" s="10" t="s">
        <v>4</v>
      </c>
    </row>
    <row r="3" spans="1:4">
      <c r="A3" s="1">
        <v>1985</v>
      </c>
      <c r="B3" s="1">
        <v>0</v>
      </c>
      <c r="C3" s="1">
        <f>B3</f>
        <v>0</v>
      </c>
      <c r="D3" s="9">
        <v>0</v>
      </c>
    </row>
    <row r="4" spans="1:4">
      <c r="A4" s="1">
        <v>2009</v>
      </c>
      <c r="B4" s="1">
        <v>0</v>
      </c>
      <c r="C4" s="1">
        <f>B4+C3</f>
        <v>0</v>
      </c>
      <c r="D4" s="9">
        <f>C4/123</f>
        <v>0</v>
      </c>
    </row>
    <row r="5" spans="1:4">
      <c r="A5" s="1">
        <v>2011</v>
      </c>
      <c r="B5" s="1">
        <v>71</v>
      </c>
      <c r="C5" s="1">
        <f t="shared" ref="C5" si="0">B5+C4</f>
        <v>71</v>
      </c>
      <c r="D5" s="9">
        <v>0.6</v>
      </c>
    </row>
    <row r="6" spans="1:4">
      <c r="A6" s="12"/>
      <c r="B6" s="12"/>
      <c r="C6" s="1"/>
    </row>
    <row r="7" spans="1:4">
      <c r="A7" t="s">
        <v>3</v>
      </c>
      <c r="B7">
        <v>119</v>
      </c>
    </row>
    <row r="9" spans="1:4">
      <c r="A9" t="s">
        <v>5</v>
      </c>
    </row>
    <row r="11" spans="1:4">
      <c r="A11" s="13" t="s">
        <v>11</v>
      </c>
      <c r="B11" s="13"/>
      <c r="C11" s="13"/>
      <c r="D11" s="13"/>
    </row>
    <row r="12" spans="1:4" ht="8.25" customHeight="1">
      <c r="A12" s="13"/>
      <c r="B12" s="13"/>
      <c r="C12" s="13"/>
      <c r="D12" s="13"/>
    </row>
    <row r="13" spans="1:4" ht="139.5" customHeight="1">
      <c r="A13" s="13"/>
      <c r="B13" s="13"/>
      <c r="C13" s="13"/>
      <c r="D13" s="13"/>
    </row>
  </sheetData>
  <mergeCells count="2">
    <mergeCell ref="A11:D13"/>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9"/>
  <sheetViews>
    <sheetView zoomScaleNormal="100" workbookViewId="0">
      <selection sqref="A1:XFD1"/>
    </sheetView>
  </sheetViews>
  <sheetFormatPr defaultRowHeight="15"/>
  <cols>
    <col min="1" max="1" width="13.28515625" customWidth="1"/>
    <col min="2" max="3" width="18.28515625" customWidth="1"/>
    <col min="4" max="4" width="18.5703125" style="9" customWidth="1"/>
  </cols>
  <sheetData>
    <row r="1" spans="1:4" ht="33.75" customHeight="1">
      <c r="A1" s="14" t="s">
        <v>14</v>
      </c>
      <c r="B1" s="14"/>
      <c r="C1" s="14"/>
      <c r="D1" s="14"/>
    </row>
    <row r="2" spans="1:4" ht="42.75" customHeight="1">
      <c r="A2" s="3" t="s">
        <v>2</v>
      </c>
      <c r="B2" s="2" t="s">
        <v>0</v>
      </c>
      <c r="C2" s="2" t="s">
        <v>1</v>
      </c>
      <c r="D2" s="10" t="s">
        <v>4</v>
      </c>
    </row>
    <row r="3" spans="1:4">
      <c r="A3" s="1">
        <v>1985</v>
      </c>
      <c r="B3" s="1">
        <v>0</v>
      </c>
      <c r="C3" s="1">
        <f>B3</f>
        <v>0</v>
      </c>
      <c r="D3" s="9">
        <v>0</v>
      </c>
    </row>
    <row r="4" spans="1:4">
      <c r="A4" s="1">
        <v>2009</v>
      </c>
      <c r="B4" s="1">
        <v>0</v>
      </c>
      <c r="C4" s="1">
        <f>B4+C3</f>
        <v>0</v>
      </c>
      <c r="D4" s="9">
        <f>C4/19</f>
        <v>0</v>
      </c>
    </row>
    <row r="5" spans="1:4">
      <c r="A5" s="1">
        <v>2011</v>
      </c>
      <c r="B5" s="1">
        <v>0</v>
      </c>
      <c r="C5" s="1">
        <f t="shared" ref="C5" si="0">B5+C4</f>
        <v>0</v>
      </c>
      <c r="D5" s="9">
        <f t="shared" ref="D5" si="1">C5/19</f>
        <v>0</v>
      </c>
    </row>
    <row r="6" spans="1:4">
      <c r="A6" s="7"/>
      <c r="B6" s="7"/>
      <c r="C6" s="1"/>
    </row>
    <row r="7" spans="1:4">
      <c r="A7" t="s">
        <v>3</v>
      </c>
      <c r="B7">
        <v>19</v>
      </c>
    </row>
    <row r="9" spans="1:4" ht="90.75" customHeight="1">
      <c r="A9" s="13" t="s">
        <v>9</v>
      </c>
      <c r="B9" s="13"/>
      <c r="C9" s="13"/>
      <c r="D9" s="13"/>
    </row>
  </sheetData>
  <mergeCells count="2">
    <mergeCell ref="A9:D9"/>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8</vt:i4>
      </vt:variant>
    </vt:vector>
  </HeadingPairs>
  <TitlesOfParts>
    <vt:vector size="16" baseType="lpstr">
      <vt:lpstr>Bay</vt:lpstr>
      <vt:lpstr>DC</vt:lpstr>
      <vt:lpstr>DE</vt:lpstr>
      <vt:lpstr>MD</vt:lpstr>
      <vt:lpstr>NY</vt:lpstr>
      <vt:lpstr>PA</vt:lpstr>
      <vt:lpstr>VA</vt:lpstr>
      <vt:lpstr>WV</vt:lpstr>
      <vt:lpstr>Bay Chart</vt:lpstr>
      <vt:lpstr>DC Chart</vt:lpstr>
      <vt:lpstr>DE Chart</vt:lpstr>
      <vt:lpstr>MD Chart</vt:lpstr>
      <vt:lpstr>NY Chart</vt:lpstr>
      <vt:lpstr>PA Chart</vt:lpstr>
      <vt:lpstr>VA Chart</vt:lpstr>
      <vt:lpstr>WV Chart</vt:lpstr>
    </vt:vector>
  </TitlesOfParts>
  <Company>U.S. 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nzhou</dc:creator>
  <cp:lastModifiedBy>nzhou</cp:lastModifiedBy>
  <cp:lastPrinted>2012-06-07T13:24:16Z</cp:lastPrinted>
  <dcterms:created xsi:type="dcterms:W3CDTF">2012-04-23T22:06:24Z</dcterms:created>
  <dcterms:modified xsi:type="dcterms:W3CDTF">2012-07-09T21:35:25Z</dcterms:modified>
</cp:coreProperties>
</file>