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usepa-my.sharepoint.com/personal/hughes_eric_epa_gov/Documents/Documents/Agriculture Workgroup/2026-05/"/>
    </mc:Choice>
  </mc:AlternateContent>
  <xr:revisionPtr revIDLastSave="707" documentId="8_{0068A433-B308-470D-AF86-7ECFB32B6DF9}" xr6:coauthVersionLast="47" xr6:coauthVersionMax="47" xr10:uidLastSave="{95076011-1A6E-4206-9AC6-272023B2E373}"/>
  <bookViews>
    <workbookView xWindow="-120" yWindow="-120" windowWidth="29040" windowHeight="15720" xr2:uid="{00000000-000D-0000-FFFF-FFFF00000000}"/>
  </bookViews>
  <sheets>
    <sheet name="P6 and P7 Ag E3 Assumptions" sheetId="1" r:id="rId1"/>
    <sheet name="DRAFT P7 Ag LU Ac. (2010, 2022)" sheetId="2" r:id="rId2"/>
    <sheet name="Ag LUC BMP Crediting Order" sheetId="3" r:id="rId3"/>
    <sheet name="Riparian Acres - 10, 30, 90m" sheetId="4" r:id="rId4"/>
  </sheets>
  <externalReferences>
    <externalReference r:id="rId5"/>
    <externalReference r:id="rId6"/>
    <externalReference r:id="rId7"/>
    <externalReference r:id="rId8"/>
    <externalReference r:id="rId9"/>
  </externalReferences>
  <definedNames>
    <definedName name="__________2000_swm_coseg" localSheetId="0">#REF!</definedName>
    <definedName name="__________2000_swm_coseg">#REF!</definedName>
    <definedName name="__________2000cum_Plus_2001" localSheetId="0">#REF!</definedName>
    <definedName name="__________2000cum_Plus_2001">#REF!</definedName>
    <definedName name="__________2001ProgCum" localSheetId="0">#REF!</definedName>
    <definedName name="__________2001ProgCum">#REF!</definedName>
    <definedName name="_________2000_swm_coseg" localSheetId="0">#REF!</definedName>
    <definedName name="_________2000_swm_coseg">#REF!</definedName>
    <definedName name="_________2000cum_Plus_2001" localSheetId="0">#REF!</definedName>
    <definedName name="_________2000cum_Plus_2001">#REF!</definedName>
    <definedName name="_________2001ProgCum" localSheetId="0">#REF!</definedName>
    <definedName name="_________2001ProgCum">#REF!</definedName>
    <definedName name="________2000_swm_coseg" localSheetId="0">#REF!</definedName>
    <definedName name="________2000_swm_coseg">#REF!</definedName>
    <definedName name="________2000cum_Plus_2001" localSheetId="0">#REF!</definedName>
    <definedName name="________2000cum_Plus_2001">#REF!</definedName>
    <definedName name="________2001ProgCum" localSheetId="0">#REF!</definedName>
    <definedName name="________2001ProgCum">#REF!</definedName>
    <definedName name="_______2000_swm_coseg" localSheetId="0">#REF!</definedName>
    <definedName name="_______2000_swm_coseg">#REF!</definedName>
    <definedName name="_______2000cum_Plus_2001" localSheetId="0">#REF!</definedName>
    <definedName name="_______2000cum_Plus_2001">#REF!</definedName>
    <definedName name="_______2001ProgCum" localSheetId="0">#REF!</definedName>
    <definedName name="_______2001ProgCum">#REF!</definedName>
    <definedName name="______2000_swm_coseg" localSheetId="0">#REF!</definedName>
    <definedName name="______2000_swm_coseg">#REF!</definedName>
    <definedName name="______2000cum_Plus_2001" localSheetId="0">#REF!</definedName>
    <definedName name="______2000cum_Plus_2001">#REF!</definedName>
    <definedName name="______2001ProgCum" localSheetId="0">#REF!</definedName>
    <definedName name="______2001ProgCum">#REF!</definedName>
    <definedName name="_____2000_swm_coseg" localSheetId="0">#REF!</definedName>
    <definedName name="_____2000_swm_coseg">#REF!</definedName>
    <definedName name="_____2000cum_Plus_2001" localSheetId="0">#REF!</definedName>
    <definedName name="_____2000cum_Plus_2001">#REF!</definedName>
    <definedName name="_____2001ProgCum" localSheetId="0">#REF!</definedName>
    <definedName name="_____2001ProgCum">#REF!</definedName>
    <definedName name="____2000_swm_coseg" localSheetId="0">#REF!</definedName>
    <definedName name="____2000_swm_coseg">#REF!</definedName>
    <definedName name="____2000cum_Plus_2001" localSheetId="0">#REF!</definedName>
    <definedName name="____2000cum_Plus_2001">#REF!</definedName>
    <definedName name="____2001ProgCum" localSheetId="0">#REF!</definedName>
    <definedName name="____2001ProgCum">#REF!</definedName>
    <definedName name="___1_2000_swm_coseg" localSheetId="0">#REF!</definedName>
    <definedName name="___1_2000_swm_coseg">#REF!</definedName>
    <definedName name="___2_2000cum_Plus_2001" localSheetId="0">#REF!</definedName>
    <definedName name="___2_2000cum_Plus_2001">#REF!</definedName>
    <definedName name="___2000_swm_coseg" localSheetId="0">#REF!</definedName>
    <definedName name="___2000_swm_coseg">#REF!</definedName>
    <definedName name="___2000cum_Plus_2001" localSheetId="0">#REF!</definedName>
    <definedName name="___2000cum_Plus_2001">#REF!</definedName>
    <definedName name="___2001ProgCum" localSheetId="0">#REF!</definedName>
    <definedName name="___2001ProgCum">#REF!</definedName>
    <definedName name="___3_2001ProgCum" localSheetId="0">#REF!</definedName>
    <definedName name="___3_2001ProgCum">#REF!</definedName>
    <definedName name="__1_2000_swm_coseg" localSheetId="0">#REF!</definedName>
    <definedName name="__1_2000_swm_coseg">#REF!</definedName>
    <definedName name="__2_2000cum_Plus_2001" localSheetId="0">#REF!</definedName>
    <definedName name="__2_2000cum_Plus_2001">#REF!</definedName>
    <definedName name="__2000_swm_coseg" localSheetId="0">#REF!</definedName>
    <definedName name="__2000_swm_coseg">#REF!</definedName>
    <definedName name="__2000cum_Plus_2001" localSheetId="0">#REF!</definedName>
    <definedName name="__2000cum_Plus_2001">#REF!</definedName>
    <definedName name="__2001ProgCum" localSheetId="0">#REF!</definedName>
    <definedName name="__2001ProgCum">#REF!</definedName>
    <definedName name="__3_2001ProgCum" localSheetId="0">#REF!</definedName>
    <definedName name="__3_2001ProgCum">#REF!</definedName>
    <definedName name="_000_coseg_ag_no_CT_" localSheetId="0">#REF!</definedName>
    <definedName name="_000_coseg_ag_no_CT_">#REF!</definedName>
    <definedName name="_1_2000_swm_coseg" localSheetId="0">#REF!</definedName>
    <definedName name="_1_2000_swm_coseg">#REF!</definedName>
    <definedName name="_2_2000_swm_coseg" localSheetId="0">#REF!</definedName>
    <definedName name="_2_2000_swm_coseg">#REF!</definedName>
    <definedName name="_2_2000cum_Plus_2001" localSheetId="0">#REF!</definedName>
    <definedName name="_2_2000cum_Plus_2001">#REF!</definedName>
    <definedName name="_2000_swm_coseg" localSheetId="0">#REF!</definedName>
    <definedName name="_2000_swm_coseg">#REF!</definedName>
    <definedName name="_2000cum_Plus_2001" localSheetId="0">#REF!</definedName>
    <definedName name="_2000cum_Plus_2001">#REF!</definedName>
    <definedName name="_2001ProgCum" localSheetId="0">#REF!</definedName>
    <definedName name="_2001ProgCum">#REF!</definedName>
    <definedName name="_3_2001ProgCum" localSheetId="0">#REF!</definedName>
    <definedName name="_3_2001ProgCum">#REF!</definedName>
    <definedName name="_4_2000cum_Plus_2001" localSheetId="0">#REF!</definedName>
    <definedName name="_4_2000cum_Plus_2001">#REF!</definedName>
    <definedName name="_592_coseg" localSheetId="0">#REF!</definedName>
    <definedName name="_592_coseg">#REF!</definedName>
    <definedName name="_6_2001ProgCum" localSheetId="0">#REF!</definedName>
    <definedName name="_6_2001ProgCum">#REF!</definedName>
    <definedName name="_993_coseg" localSheetId="0">#REF!</definedName>
    <definedName name="_993_coseg">#REF!</definedName>
    <definedName name="_994_coseg" localSheetId="0">#REF!</definedName>
    <definedName name="_994_coseg">#REF!</definedName>
    <definedName name="_995_coseg" localSheetId="0">#REF!</definedName>
    <definedName name="_995_coseg">#REF!</definedName>
    <definedName name="_996_coseg" localSheetId="0">#REF!</definedName>
    <definedName name="_996_coseg">#REF!</definedName>
    <definedName name="_997_coseg" localSheetId="0">#REF!</definedName>
    <definedName name="_997_coseg">#REF!</definedName>
    <definedName name="_998_coseg" localSheetId="0">#REF!</definedName>
    <definedName name="_998_coseg">#REF!</definedName>
    <definedName name="_999_coseg_ag_1998_CT_" localSheetId="0">#REF!</definedName>
    <definedName name="_999_coseg_ag_1998_CT_">#REF!</definedName>
    <definedName name="_xlnm._FilterDatabase" localSheetId="0" hidden="1">'P6 and P7 Ag E3 Assumptions'!#REF!</definedName>
    <definedName name="acres_per_hectare">2.471</definedName>
    <definedName name="AREAofCOSEGTSB03" localSheetId="0">#REF!</definedName>
    <definedName name="AREAofCOSEGTSB03">#REF!</definedName>
    <definedName name="assembled_costs" localSheetId="0">'[1]Cost Assembly'!$A$11:$K$234</definedName>
    <definedName name="assembled_costs">'[2]Cost Assembly'!$A$11:$K$234</definedName>
    <definedName name="assembled_costs_w_hdr" localSheetId="0">OFFSET([3]!assembled_costs,-1,0,ROWS([3]!assembled_costs)+1)</definedName>
    <definedName name="assembled_costs_w_hdr">OFFSET(assembled_costs,-1,0,ROWS(assembled_costs)+1)</definedName>
    <definedName name="assembled_practices" localSheetId="0">OFFSET([3]!assembled_costs,0,2,ROWS([3]!assembled_costs),1)</definedName>
    <definedName name="assembled_practices">OFFSET(assembled_costs,0,2,ROWS(assembled_costs),1)</definedName>
    <definedName name="assembled_sectors" localSheetId="0">OFFSET([3]!assembled_costs,0,1,ROWS([3]!assembled_costs),1)</definedName>
    <definedName name="assembled_sectors">OFFSET(assembled_costs,0,1,ROWS(assembled_costs),1)</definedName>
    <definedName name="assembled_states" localSheetId="0">OFFSET([3]!assembled_costs,0,0,ROWS([3]!assembled_costs),1)</definedName>
    <definedName name="assembled_states">OFFSET(assembled_costs,0,0,ROWS(assembled_costs),1)</definedName>
    <definedName name="BMP_details" localSheetId="0">#REF!</definedName>
    <definedName name="BMP_details">#REF!</definedName>
    <definedName name="CBP" localSheetId="0">#REF!</definedName>
    <definedName name="CBP">#REF!</definedName>
    <definedName name="County_Sum" localSheetId="0">#REF!</definedName>
    <definedName name="County_Sum">#REF!</definedName>
    <definedName name="_xlnm.Database" localSheetId="0">#REF!</definedName>
    <definedName name="_xlnm.Database">#REF!</definedName>
    <definedName name="Database_x" localSheetId="0">#REF!</definedName>
    <definedName name="Database_x">#REF!</definedName>
    <definedName name="_xlnm.Extract" localSheetId="0">'P6 and P7 Ag E3 Assumptions'!#REF!</definedName>
    <definedName name="_xlnm.Extract">#REF!</definedName>
    <definedName name="loadings" localSheetId="0">#REF!</definedName>
    <definedName name="loadings">#REF!</definedName>
    <definedName name="MDATA4_OUT" localSheetId="0">#REF!</definedName>
    <definedName name="MDATA4_OUT">#REF!</definedName>
    <definedName name="point_source" localSheetId="0">#REF!</definedName>
    <definedName name="point_source">#REF!</definedName>
    <definedName name="_xlnm.Print_Area" localSheetId="0">'P6 and P7 Ag E3 Assumptions'!#REF!</definedName>
    <definedName name="qry_DEtsb" localSheetId="0">#REF!</definedName>
    <definedName name="qry_DEtsb">#REF!</definedName>
    <definedName name="Query2" localSheetId="0">#REF!</definedName>
    <definedName name="Query2">#REF!</definedName>
    <definedName name="rr" localSheetId="0">#REF!</definedName>
    <definedName name="rr">#REF!</definedName>
    <definedName name="sqryCalc_CoSeg99_Population" localSheetId="0">#REF!</definedName>
    <definedName name="sqryCalc_CoSeg99_Population">#REF!</definedName>
    <definedName name="TAB_P5LRSEG_ATTR" localSheetId="0">#REF!</definedName>
    <definedName name="TAB_P5LRSEG_ATTR">#REF!</definedName>
    <definedName name="TSB03basins" localSheetId="0">#REF!</definedName>
    <definedName name="TSB03basins">#REF!</definedName>
    <definedName name="tt" localSheetId="0">#REF!</definedName>
    <definedName name="tt">#REF!</definedName>
    <definedName name="urban_inflation" localSheetId="0">'[4]CBP unit costs'!$A$88:$C$90</definedName>
    <definedName name="urban_inflation">'[5]CBP unit costs'!$A$88:$C$90</definedName>
    <definedName name="uuyyy" localSheetId="0">#REF!</definedName>
    <definedName name="uu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4" l="1"/>
  <c r="U4" i="4"/>
  <c r="U5" i="4"/>
  <c r="U6" i="4"/>
  <c r="U7" i="4"/>
  <c r="U8" i="4"/>
  <c r="U9" i="4"/>
  <c r="C10" i="4"/>
  <c r="D10" i="4"/>
  <c r="E10" i="4"/>
  <c r="F10" i="4"/>
  <c r="G10" i="4"/>
  <c r="H10" i="4"/>
  <c r="I10" i="4"/>
  <c r="J10" i="4"/>
  <c r="K10" i="4"/>
  <c r="L10" i="4"/>
  <c r="M10" i="4"/>
  <c r="N10" i="4"/>
  <c r="O10" i="4"/>
  <c r="P10" i="4"/>
  <c r="Q10" i="4"/>
  <c r="R10" i="4"/>
  <c r="S10" i="4"/>
  <c r="S12" i="4" s="1"/>
  <c r="T10" i="4"/>
  <c r="U16" i="4"/>
  <c r="U17" i="4"/>
  <c r="U18" i="4"/>
  <c r="U19" i="4"/>
  <c r="U20" i="4"/>
  <c r="U21" i="4"/>
  <c r="U22" i="4"/>
  <c r="C23" i="4"/>
  <c r="D23" i="4"/>
  <c r="E23" i="4"/>
  <c r="F23" i="4"/>
  <c r="G23" i="4"/>
  <c r="H23" i="4"/>
  <c r="I23" i="4"/>
  <c r="J23" i="4"/>
  <c r="K23" i="4"/>
  <c r="L23" i="4"/>
  <c r="M23" i="4"/>
  <c r="N23" i="4"/>
  <c r="O23" i="4"/>
  <c r="P23" i="4"/>
  <c r="Q23" i="4"/>
  <c r="R23" i="4"/>
  <c r="S23" i="4"/>
  <c r="T23" i="4"/>
  <c r="U28" i="4"/>
  <c r="U29" i="4"/>
  <c r="U30" i="4"/>
  <c r="U31" i="4"/>
  <c r="U32" i="4"/>
  <c r="U33" i="4"/>
  <c r="U34" i="4"/>
  <c r="C35" i="4"/>
  <c r="D35" i="4"/>
  <c r="E35" i="4"/>
  <c r="F35" i="4"/>
  <c r="G35" i="4"/>
  <c r="H35" i="4"/>
  <c r="I35" i="4"/>
  <c r="J35" i="4"/>
  <c r="K35" i="4"/>
  <c r="L35" i="4"/>
  <c r="M35" i="4"/>
  <c r="N35" i="4"/>
  <c r="O35" i="4"/>
  <c r="P35" i="4"/>
  <c r="Q35" i="4"/>
  <c r="R35" i="4"/>
  <c r="S35" i="4"/>
  <c r="T35" i="4"/>
  <c r="U23" i="4" l="1"/>
  <c r="U35" i="4"/>
  <c r="C36" i="4" s="1"/>
  <c r="C24" i="4"/>
  <c r="K24" i="4"/>
  <c r="S13" i="4"/>
  <c r="U10" i="4"/>
  <c r="C11" i="4" s="1"/>
  <c r="R11" i="4"/>
  <c r="H11" i="4"/>
  <c r="F11" i="4"/>
  <c r="K11" i="4"/>
  <c r="P11" i="4"/>
  <c r="N11" i="4"/>
  <c r="L11" i="4"/>
  <c r="K36" i="4" l="1"/>
  <c r="I11" i="4"/>
  <c r="S11" i="4"/>
  <c r="G11" i="4"/>
  <c r="Q11" i="4"/>
  <c r="E11" i="4"/>
  <c r="O11" i="4"/>
  <c r="D11" i="4"/>
  <c r="J11" i="4"/>
  <c r="T11" i="4"/>
  <c r="M11" i="4"/>
</calcChain>
</file>

<file path=xl/sharedStrings.xml><?xml version="1.0" encoding="utf-8"?>
<sst xmlns="http://schemas.openxmlformats.org/spreadsheetml/2006/main" count="463" uniqueCount="287">
  <si>
    <t>Phase 6 BMP</t>
  </si>
  <si>
    <t>Nutrient Management Core N, Nutrient Management Core P</t>
  </si>
  <si>
    <t>Tillage Management-Continuous High Residue</t>
  </si>
  <si>
    <t>CoverCrop</t>
  </si>
  <si>
    <t>Cover Crop</t>
  </si>
  <si>
    <t>ComCovCrop</t>
  </si>
  <si>
    <t>Commodity Cover Crop</t>
  </si>
  <si>
    <t>Off Stream Watering Without Fencing</t>
  </si>
  <si>
    <t>Prescribed Grazing</t>
  </si>
  <si>
    <t>Horse Pasture Management</t>
  </si>
  <si>
    <t>Forest Buffer</t>
  </si>
  <si>
    <t>Forest Buffer-Streamside with Exclusion Fencing</t>
  </si>
  <si>
    <t>Forest Buffer-Narrow with Exclusion Fencing</t>
  </si>
  <si>
    <t>Forest Buffer-Narrow</t>
  </si>
  <si>
    <t>Grass Buffer</t>
  </si>
  <si>
    <t>Grass Buffer-Streamside with Exclusion Fencing</t>
  </si>
  <si>
    <t>Grass Buffer-Narrow with Exclusion Fencing</t>
  </si>
  <si>
    <t>Grass Buffer - Narrow</t>
  </si>
  <si>
    <t>Wetland Restoration</t>
  </si>
  <si>
    <t>Land Retirement to Ag Open Space and to Pasture</t>
  </si>
  <si>
    <t>Tree Planting</t>
  </si>
  <si>
    <t>Alternative Crops</t>
  </si>
  <si>
    <t>Soil Conservation and Water Quality Plans</t>
  </si>
  <si>
    <t>Water Control Structures</t>
  </si>
  <si>
    <t>Irrigation Water Capture Reuse</t>
  </si>
  <si>
    <t>Sorbing Materials in Ag Ditches</t>
  </si>
  <si>
    <t>Livestock Waste Management Systems</t>
  </si>
  <si>
    <t>Poultry Waste Management Systems</t>
  </si>
  <si>
    <t>Animal Waste Management System</t>
  </si>
  <si>
    <t>Animal Waste Management Systems</t>
  </si>
  <si>
    <t>Mortality Composters</t>
  </si>
  <si>
    <t>Barnyard Runoff Control</t>
  </si>
  <si>
    <t>Loafing Lot Management</t>
  </si>
  <si>
    <t>Manure Transport</t>
  </si>
  <si>
    <t>Manure Treatment Slow Pyrolysis</t>
  </si>
  <si>
    <t>Manure Treatment Forced Aeration</t>
  </si>
  <si>
    <t>Manure Compost Forced Aeration High CN</t>
  </si>
  <si>
    <t>Manure Compost Forced Aeration Low CN</t>
  </si>
  <si>
    <t>Manure Compost Turned Pile Windrow</t>
  </si>
  <si>
    <t>Manure Compost Turned Pile Windrow High CN</t>
  </si>
  <si>
    <t>Manure Compost Turned Pile Windrow LowCN</t>
  </si>
  <si>
    <t>Manure Compost Static Pile Windrow</t>
  </si>
  <si>
    <t>Manure Compost Static Pile Windrow High CN</t>
  </si>
  <si>
    <t>Manure Compost Static Pile Windrow Low CN</t>
  </si>
  <si>
    <t>Manure Treatment Direct Monitor</t>
  </si>
  <si>
    <t>Manure Treatment Fast Pyrolysis</t>
  </si>
  <si>
    <t>Manure Treatment Low Heat Gasification</t>
  </si>
  <si>
    <t>Manure Treatment High Heat Gasification</t>
  </si>
  <si>
    <t>Manure Treatment Combustion</t>
  </si>
  <si>
    <t>Manure Treatment High Heat Combustion</t>
  </si>
  <si>
    <t>Manure Treatment Rotating Bin</t>
  </si>
  <si>
    <t>Manure Treatment Rotating Bin High CN</t>
  </si>
  <si>
    <t>Manure Treatment Rotating Bin Low CN</t>
  </si>
  <si>
    <t>100% of Dairy @ TN = 24% reduction</t>
  </si>
  <si>
    <t>100% of Dairy @ TP = 28% reduction</t>
  </si>
  <si>
    <t>Poultry Litter Amendments (alum, for example)</t>
  </si>
  <si>
    <t>Biofilters and Lagoon Covers</t>
  </si>
  <si>
    <t>Precision Intensive Rotational</t>
  </si>
  <si>
    <t>100% of row crops and high input speciality crops; excludes mushroom, greenhouse, and container nursery</t>
  </si>
  <si>
    <t>Manure Injection</t>
  </si>
  <si>
    <t>NM Supplemental: N and P Placement, N and P Rate, N and P Timing</t>
  </si>
  <si>
    <t>0%; domain of total pasture acres undetermined</t>
  </si>
  <si>
    <t>100%; includes PIRG acres</t>
  </si>
  <si>
    <t>Dairy Precision Feeding and/or Forage Management N</t>
  </si>
  <si>
    <t>Dairy Precision Feeding and/or Forage Management P</t>
  </si>
  <si>
    <t>100% of row crops (excluding corn silage and soybeans), and low input speciality crops</t>
  </si>
  <si>
    <t>Tillage Management-Conservation Tillage</t>
  </si>
  <si>
    <t xml:space="preserve">100% of select high input speciality crops including potatoes, peanuts, tobacco; excludes mushrooms, greenhouse and container nursery   </t>
  </si>
  <si>
    <t xml:space="preserve">100% of select row crops including corn silage and soybeans, and high input speciality crops; excludes mushrooms, greenhouse and container nursery </t>
  </si>
  <si>
    <t xml:space="preserve">1% of row crop </t>
  </si>
  <si>
    <t>1% of available crops and pasture</t>
  </si>
  <si>
    <t>Non-Ubran Stream Restoration</t>
  </si>
  <si>
    <t>0%, represened by poultry littter nutrient projected trends</t>
  </si>
  <si>
    <t>Poultry Litter N Nutrient Trends</t>
  </si>
  <si>
    <t>Swine Manure N Nutreint Trends</t>
  </si>
  <si>
    <t>Swine Manure P Nutreint Trends</t>
  </si>
  <si>
    <t>Poultry Litter P Nutrient Trends</t>
  </si>
  <si>
    <t>100%, based on PLS Report Nutrient Trends</t>
  </si>
  <si>
    <t xml:space="preserve">100%, based on Swine Manure Nutrient Characterization Project </t>
  </si>
  <si>
    <t>May consider this if we can determine domain</t>
  </si>
  <si>
    <t>0%, no BMP Panel Recommendations</t>
  </si>
  <si>
    <t>Manure Incorporation; Low Disturbance</t>
  </si>
  <si>
    <t>Manure Incorporation;  High Disturbance</t>
  </si>
  <si>
    <t>0%, no domain acres reported</t>
  </si>
  <si>
    <t xml:space="preserve">0%, domain applies to lower Delmarva only </t>
  </si>
  <si>
    <t xml:space="preserve">100% of Dairy and Swine, exclues manure storage for dry manure/stackable manure </t>
  </si>
  <si>
    <t>Tillage Management-Low Residue Tilage</t>
  </si>
  <si>
    <t>100% of all available agricultural landuses</t>
  </si>
  <si>
    <t>19% of row crops; associated with small-grain production; normal = planted 2 weeks prior to average frost date</t>
  </si>
  <si>
    <t>Cover Crop Composite</t>
  </si>
  <si>
    <t>100% of all available livestock pasture</t>
  </si>
  <si>
    <t>Pasture Management Composite</t>
  </si>
  <si>
    <t xml:space="preserve">Pasture land within 30m of all streams and rivers that's unbuffered - from high-resolution land cover (originally 5% of pasture for Phase6, 10% for Phase5) </t>
  </si>
  <si>
    <t>Crop land within 30m of all streams and rivers that's unbuffered - from high-resolution land cover (originally 6% of cropland for Phase6, 15% for Phase5)</t>
  </si>
  <si>
    <t>7% of available crops and pasture</t>
  </si>
  <si>
    <t>100% over all available agricultural land uses</t>
  </si>
  <si>
    <t>Will be added based on excess of crop goal; Includes benefits of Manure Treatment Technologies</t>
  </si>
  <si>
    <t>100% of all animal production areas</t>
  </si>
  <si>
    <t>100% of all livestock production areas</t>
  </si>
  <si>
    <t>100% of all poultry production areas</t>
  </si>
  <si>
    <t>100% of beef and dairy facilities</t>
  </si>
  <si>
    <t>Shoreline Erosion Control</t>
  </si>
  <si>
    <t>Phase 7 BMP</t>
  </si>
  <si>
    <t>Agricultural Stormwater Management</t>
  </si>
  <si>
    <t>Alley Cropping</t>
  </si>
  <si>
    <t>Silvopasture</t>
  </si>
  <si>
    <t>Animal Mortality (Incineration/Rendering = highest efficiency)</t>
  </si>
  <si>
    <t>P6 E3</t>
  </si>
  <si>
    <t>Wetland Creation (floodplain/headwater)</t>
  </si>
  <si>
    <t>Wetland Restoration (floodplain/headwater)</t>
  </si>
  <si>
    <t>Ag Ditch Management Composite</t>
  </si>
  <si>
    <t>Blind Inlets (w/ P-sorbing = highest efficiency)</t>
  </si>
  <si>
    <t>15% of low-order agriculture stream miles are restored @ twice the default Stream Restoration value; Stream miles from Chesapeake Conservancy synthetic data layer at lower order than National Hydrography Dataset (NHD)</t>
  </si>
  <si>
    <t>Any practice along agriculturally-dominated tidal shorelines that prevents and/or reduces tidal sediments to the Bay; Shoreline practices can include living shorelines, revetments and/or breakwater systems and bulkheads and seawalls; Using new buffer data set of buffered:unbuffered shoreline to define domain</t>
  </si>
  <si>
    <t>Nutrient Application Management Supplemental (N and P Placement, Rate, Timing)</t>
  </si>
  <si>
    <t>Nutrient Application Management Core N and P</t>
  </si>
  <si>
    <t>61% of row crops; not associated with small-grain production and high input specialty (excludes mushroom, greenhouse and container nursery); early, drilled, rye
20% of row crops; early, aerial-seeded, rye
Exception for NY and PA Growth Region 1 = 81% traditional Cover Crop early, aerial-seeded, rye + 19% Commodity normal = planted 2 weeks prior to average frost date</t>
  </si>
  <si>
    <t>Narrow Forest Buffers</t>
  </si>
  <si>
    <t>Forest Buffers</t>
  </si>
  <si>
    <t>Forest Buffers on Fenced Pasture Corridor</t>
  </si>
  <si>
    <t>Narrow Forest Buffers on Fenced Pasture Corridor</t>
  </si>
  <si>
    <t>All dry manure from poultry, beef, horses, sheep, and goats on crops that receive manure, excluding crops w/ manure injection
Split between acres with injection vs incorporation is the proportion of liquid-to-dry manure nutrients applied to crops, e.g., dairy+swine vs poultry+beef+horses+etc 
Combined with low-residue tillage and conservation-tillage, not high-residue tillage</t>
  </si>
  <si>
    <t xml:space="preserve">Manure Injection
</t>
  </si>
  <si>
    <t>All liquid manure from dairy &amp; swine on crops that receive manure, excluding crops w/ manure incorporation
Split between acres with injection vs incorporation is the proportion of liquid-to-dry manure nutrients applied to crops, e.g., dairy+swine vs poultry+beef+horses+etc 
Combined with high-residue tillage management</t>
  </si>
  <si>
    <t>Narrow Grass Buffers</t>
  </si>
  <si>
    <t>Grass Buffers</t>
  </si>
  <si>
    <t>Grass Buffers on Fenced Pasture Corridor</t>
  </si>
  <si>
    <t>Narrow Grass Buffers on Fenced Pasture Corridor</t>
  </si>
  <si>
    <t>Specify percentages for pasture high vs pasture, hay high vs leguminous/other hay</t>
  </si>
  <si>
    <t>Zero to Low Residue (Conventional Tillage)</t>
  </si>
  <si>
    <t>Consider total cropland and assume some % would be in each tillage category including conventional full width/minimal residue.</t>
  </si>
  <si>
    <t>Coordinator's note: As conventional tillage is not a BMP, it should not be included in E3</t>
  </si>
  <si>
    <t>Percentages should be related to total cropland instead of an undefined area associated with small grain production</t>
  </si>
  <si>
    <t>No need to specify composite; rely on assumptions for off-stream watering and PG/PIRG above</t>
  </si>
  <si>
    <t>Exact "batting order" of BMP application for LU change BMPs is needed to better understand what a proposed percentage would mean in relation to all other LU change BMPs and resulting unconverted land and total acres involved.</t>
  </si>
  <si>
    <t>Denitrifying Bioreactors (monitored/unmonitored)</t>
  </si>
  <si>
    <t>Drainage Water Management</t>
  </si>
  <si>
    <t>P-removal Systems (monitored/unmonitored)</t>
  </si>
  <si>
    <t>Saturated Buffers</t>
  </si>
  <si>
    <t>Are low order streams simulated or just accounted for via transport factors?</t>
  </si>
  <si>
    <t>P6 assumption is confusing. Not at all clear as to what is meant in relation to reporting since P6 calibration. VA has reported considerable shoreline BMPs. Are percentages of total shoreline or available untreated area?</t>
  </si>
  <si>
    <t>AgWG Member P7 Assumption Suggestions</t>
  </si>
  <si>
    <t>Any excess litter or all manures? Not sure liquid manure should be included here</t>
  </si>
  <si>
    <t>DE</t>
  </si>
  <si>
    <t>Cropland</t>
  </si>
  <si>
    <t xml:space="preserve">               406,008 </t>
  </si>
  <si>
    <t>Feed Space</t>
  </si>
  <si>
    <t xml:space="preserve">                          903 </t>
  </si>
  <si>
    <t>Pasture and Hay</t>
  </si>
  <si>
    <t xml:space="preserve">                  24,098 </t>
  </si>
  <si>
    <t>MD</t>
  </si>
  <si>
    <t xml:space="preserve">          1,138,625 </t>
  </si>
  <si>
    <t xml:space="preserve">                     2,085 </t>
  </si>
  <si>
    <t xml:space="preserve">               391,410 </t>
  </si>
  <si>
    <t>NY</t>
  </si>
  <si>
    <t xml:space="preserve">               705,253 </t>
  </si>
  <si>
    <t xml:space="preserve">                     1,858 </t>
  </si>
  <si>
    <t xml:space="preserve">          1,443,238 </t>
  </si>
  <si>
    <t>PA</t>
  </si>
  <si>
    <t xml:space="preserve">          1,918,903 </t>
  </si>
  <si>
    <t xml:space="preserve">                     6,429 </t>
  </si>
  <si>
    <t xml:space="preserve">          1,823,969 </t>
  </si>
  <si>
    <t>VA</t>
  </si>
  <si>
    <t xml:space="preserve">               994,991 </t>
  </si>
  <si>
    <t xml:space="preserve">                     4,242 </t>
  </si>
  <si>
    <t xml:space="preserve">          1,718,556 </t>
  </si>
  <si>
    <t>WV</t>
  </si>
  <si>
    <t xml:space="preserve">                  57,496 </t>
  </si>
  <si>
    <t xml:space="preserve">                          786 </t>
  </si>
  <si>
    <t xml:space="preserve">               368,889 </t>
  </si>
  <si>
    <t xml:space="preserve">               394,051 </t>
  </si>
  <si>
    <t xml:space="preserve">                          876 </t>
  </si>
  <si>
    <t xml:space="preserve">                  17,339 </t>
  </si>
  <si>
    <t xml:space="preserve">          1,133,087 </t>
  </si>
  <si>
    <t xml:space="preserve">                     1,884 </t>
  </si>
  <si>
    <t xml:space="preserve">               348,255 </t>
  </si>
  <si>
    <t xml:space="preserve">               642,216 </t>
  </si>
  <si>
    <t xml:space="preserve">                     1,810 </t>
  </si>
  <si>
    <t xml:space="preserve">          1,466,138 </t>
  </si>
  <si>
    <t xml:space="preserve">          1,970,737 </t>
  </si>
  <si>
    <t xml:space="preserve">                     6,335 </t>
  </si>
  <si>
    <t xml:space="preserve">          1,707,701 </t>
  </si>
  <si>
    <t xml:space="preserve">          1,021,061 </t>
  </si>
  <si>
    <t xml:space="preserve">                     3,827 </t>
  </si>
  <si>
    <t xml:space="preserve">          1,629,293 </t>
  </si>
  <si>
    <t xml:space="preserve">                  60,188 </t>
  </si>
  <si>
    <t xml:space="preserve">                          713 </t>
  </si>
  <si>
    <t xml:space="preserve">               360,102 </t>
  </si>
  <si>
    <t>Jurisdiction</t>
  </si>
  <si>
    <t>LU</t>
  </si>
  <si>
    <t>DRAFT P7 PRE-BMP AG LAND USE, 2010 vs 2022 - SUBJECT TO CHANGE</t>
  </si>
  <si>
    <t>2010 Acres</t>
  </si>
  <si>
    <t>2022 Acres</t>
  </si>
  <si>
    <t xml:space="preserve">BMP Crediting order for Ag land use change BMPs </t>
  </si>
  <si>
    <t>1 Forest Buffers Access Area</t>
  </si>
  <si>
    <t>2 Grass Buffers on Access Area</t>
  </si>
  <si>
    <t>3 Narrow Forest Buffer Access Area</t>
  </si>
  <si>
    <t>4 Narrow Grass Buffer Access Area</t>
  </si>
  <si>
    <t>5 Forest Buffers</t>
  </si>
  <si>
    <t>6 Narrow Forest Buffer</t>
  </si>
  <si>
    <t>7 Wetland Restoration Floodplain</t>
  </si>
  <si>
    <t>8 Wetland Restoration Headwater</t>
  </si>
  <si>
    <t>9 Wetland Creation Floodplain</t>
  </si>
  <si>
    <t>10 Wetland Creation Headwater</t>
  </si>
  <si>
    <t>11 Land Retirement to Pasture</t>
  </si>
  <si>
    <t>12 Land Retirement to Ag Open Space</t>
  </si>
  <si>
    <t>13 Grass Buffers</t>
  </si>
  <si>
    <t>14 Narrow Grass Buffer</t>
  </si>
  <si>
    <t>15 Tree Planting</t>
  </si>
  <si>
    <t>16 Carbon Sequestration/Alternative Crops</t>
  </si>
  <si>
    <t>17 Saturated Buffers</t>
  </si>
  <si>
    <t>Total</t>
  </si>
  <si>
    <t>West Virginia</t>
  </si>
  <si>
    <t>Virginia</t>
  </si>
  <si>
    <t>Pennsylvania</t>
  </si>
  <si>
    <t>New York</t>
  </si>
  <si>
    <t>Maryland</t>
  </si>
  <si>
    <t>Washington, D.C.</t>
  </si>
  <si>
    <t>Delaware</t>
  </si>
  <si>
    <t>WATR</t>
  </si>
  <si>
    <t>TURF</t>
  </si>
  <si>
    <t>TERW</t>
  </si>
  <si>
    <t>TDLW</t>
  </si>
  <si>
    <t>TCTG</t>
  </si>
  <si>
    <t>TCIS</t>
  </si>
  <si>
    <t>ROAD</t>
  </si>
  <si>
    <t>RIVW</t>
  </si>
  <si>
    <t>PDEV</t>
  </si>
  <si>
    <t>PAST</t>
  </si>
  <si>
    <t>NATS</t>
  </si>
  <si>
    <t>IMPS</t>
  </si>
  <si>
    <t>IMPO</t>
  </si>
  <si>
    <t>HARF</t>
  </si>
  <si>
    <t>FORO</t>
  </si>
  <si>
    <t>FORE</t>
  </si>
  <si>
    <t>EXTR</t>
  </si>
  <si>
    <t>CROP</t>
  </si>
  <si>
    <t>FIPS</t>
  </si>
  <si>
    <t>State</t>
  </si>
  <si>
    <t>18 General land use classes (2021/22, acres)</t>
  </si>
  <si>
    <t>300-foot (90m)</t>
  </si>
  <si>
    <t>100-foot (30m)</t>
  </si>
  <si>
    <t>50% riparian turf</t>
  </si>
  <si>
    <t>10% riparian turf</t>
  </si>
  <si>
    <t>% of riparian area</t>
  </si>
  <si>
    <t>35-foot (10m)</t>
  </si>
  <si>
    <t xml:space="preserve"> Proposed P7 E3 Assumptions/Justification</t>
  </si>
  <si>
    <t>80% - given variety of operations and technology needs for supplemental, full adoption is infeasible [MD]</t>
  </si>
  <si>
    <t>Comments to Address</t>
  </si>
  <si>
    <t>100% of row crops (excluding corn silage and soybeans), and low input speciality crops [MD]</t>
  </si>
  <si>
    <t>100% of select high input speciality crops including potatoes, peanuts, tobacco; excludes mushrooms, greenhouse and container nursery [MD]</t>
  </si>
  <si>
    <t>90% - use upper limits of reality [MD]</t>
  </si>
  <si>
    <t>Coordinator's note: Combining PG and PRIG at request of VA</t>
  </si>
  <si>
    <r>
      <t>Prescribed Grazing</t>
    </r>
    <r>
      <rPr>
        <sz val="10"/>
        <color rgb="FF0070C0"/>
        <rFont val="Arial"/>
        <family val="2"/>
      </rPr>
      <t>/Precision Intensive Rotational Grazing</t>
    </r>
  </si>
  <si>
    <t>Default for E3 will remain standard-width, not narrow, buffers. Eliminate</t>
  </si>
  <si>
    <t>0% in P6. Eliminate [VA; MD]</t>
  </si>
  <si>
    <t>Do not include in P7 E3 [VA; MD]</t>
  </si>
  <si>
    <t>100% of Dairy @ TP = 28% reduction [Default to P6 E3 assumption]</t>
  </si>
  <si>
    <t>100% of Dairy @ TN = 24% reduction [Default to P6 E3 assumption]</t>
  </si>
  <si>
    <t>100% of Dairy and Swine, exclues manure storage for dry manure/stackable manure [Default to P6 E3 assumption]</t>
  </si>
  <si>
    <t>Not necessary for P7 E3 [VA; MD]</t>
  </si>
  <si>
    <t>Not necessary for P7 E3 [MD]</t>
  </si>
  <si>
    <t>Eliminate; Currently has effectively zero reduction benefit suggest avoiding BMPs that are rarely implemented (no reported records) or have low reduction benefit for proposed E3 scenario recommendations [VA]</t>
  </si>
  <si>
    <t>Riparian land area (acres; sum all 18 LU classes)</t>
  </si>
  <si>
    <t>100% would assume all streamside pastures have exclusion buffers [VA]
OSW would not be 100% of pasture, it would be the % remaining unfenced. OSW and exclusion fencing are inversely related [MD]</t>
  </si>
  <si>
    <t>Some local ordinances require biosolids incorporation within 24 hours, most likely done via full-width tillage equipment</t>
  </si>
  <si>
    <t>Do not include in P7 E3 [VA]</t>
  </si>
  <si>
    <t>Small acreage in MD; would crosswalk to tree planting</t>
  </si>
  <si>
    <t>100% over all available agricultural land uses [MD]</t>
  </si>
  <si>
    <t>VA proposed elimination from E3 due to limited implementation
MD proposed option of considering growth for E3</t>
  </si>
  <si>
    <t>Further define based on LULC insights
Exact "batting order" of BMP application for LU change BMPs is needed to better understand what a proposed percentage would mean in relation to all other LU change BMPs and resulting unconverted land and total acres involved.</t>
  </si>
  <si>
    <t>Split acreage with forest buffers on fenced pasture</t>
  </si>
  <si>
    <t>Split acreage with forest buffers</t>
  </si>
  <si>
    <t>100% of select row crops including corn silage and soybeans, and high input speciality crops; excludes mushrooms, greenhouse and container nursery [MD]</t>
  </si>
  <si>
    <t>50% of pasture land [VA] within 15m of all streams and rivers [MD]</t>
  </si>
  <si>
    <t xml:space="preserve">50% of cropland [VA] within 15m of all streams and rivers [MD] </t>
  </si>
  <si>
    <t>50% of cropland [VA] within 15m of all streams and rivers [MD]</t>
  </si>
  <si>
    <t>Decrease from 100% to enable increase in grass buffers
Forest buffers are unpopular with many cropland farmers because of the tree line effect forest have on the edge of fields used for crop production. This is less of an issue on pasture. However, many pasture farmers complain about tree/limb fall damaging fences resulting in higher maintenance as compared to a grass buffer</t>
  </si>
  <si>
    <t>Decrease from 100% to enable increase in grass buffers
Suggest looking at available GIS data created or under development to provide estimates of potenitally bufferable acres by Ag LU then use that to estimate percentages of total available post LU change BMP applications</t>
  </si>
  <si>
    <t>100% of post land use change BMP application [VA]</t>
  </si>
  <si>
    <t>ASWM can be placed on top of both BRC and LLM</t>
  </si>
  <si>
    <t>What percentage of FEED acres is the loafing lot versus other areas of the overall production area? Or is this applied to only the beef and dairy portion of total feed space by some state?
BRC and LLM are mutually exclusive</t>
  </si>
  <si>
    <t>CAST BMP includes Animal Trails and Walkways, Barnyard Clean Water Diversions IR, Barnyard Runoff Controls, Roof runoff management, Roof Runoff Structure, and Wastewater Treatment Strip. Are these exclusive to beef and dairy?
BRC and LLM are mutually exclusive</t>
  </si>
  <si>
    <t>What are we assuming for double crop bean acres with late harvest for good CC establishment? [MD]
We need to understand what percentage of total cropland associated with small grain production is assumed
Consider seed availablility and added equipment needed to cover that amount of ground during the early planting window
Is 81% of PA and NY cropland accessible via aerial seeding methods in the planting window?</t>
  </si>
  <si>
    <t>Set below 100% for P7 - no application method will cover all operation needs and variety of state regs [MD]
Eliminate swine manure from the P6 assumption
Highly unlikely swine farmers will change from current spray irrigation methods to injection. Injection is much slower process than surface applications. Amount of equipment needed to carry this out is likely cost and time prohibative [VA]</t>
  </si>
  <si>
    <t xml:space="preserve">
Set below 100% for P7 - no application method will cover all operation needs and variety of state regs [MD]
All (or most, if high disturbance is increased from 0%) dry manure from poultry, beef, horses, sheep, and goats on crops that receive manure, excluding crops with manure injection
Split between acres with injection vs incorporation is the proportion of liquid-to-dry manure nutrients applied to crops, e.g., dairy+swine vs poultry+beef+horses+etc 
Combined with low-residue tillage and conservation-tillage, not high-residue tillage [VA]</t>
  </si>
  <si>
    <t>Need to consider if other FEED BMPs are mutually exclusive [VA]
AWMS practices are applicable to all animal types in the Watershed Model" Shouldn't this be AU based?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</si>
</sst>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8" formatCode="_(* #,##0_);_(* \(#,##0\);_(* &quot;-&quot;??_);_(@_)"/>
  </numFmts>
  <fonts count="24" x14ac:knownFonts="1">
    <font>
      <sz val="8"/>
      <color theme="1"/>
      <name val="Arial"/>
      <family val="2"/>
    </font>
    <font>
      <sz val="11"/>
      <color theme="1"/>
      <name val="Calibri"/>
      <family val="2"/>
      <scheme val="minor"/>
    </font>
    <font>
      <sz val="11"/>
      <color theme="1"/>
      <name val="Calibri"/>
      <family val="2"/>
      <scheme val="minor"/>
    </font>
    <font>
      <sz val="8"/>
      <color theme="1"/>
      <name val="Arial"/>
      <family val="2"/>
    </font>
    <font>
      <sz val="8"/>
      <color rgb="FFFF0000"/>
      <name val="Arial"/>
      <family val="2"/>
    </font>
    <font>
      <sz val="11"/>
      <color theme="1"/>
      <name val="Calibri"/>
      <family val="2"/>
      <scheme val="minor"/>
    </font>
    <font>
      <sz val="10"/>
      <name val="Arial"/>
      <family val="2"/>
    </font>
    <font>
      <b/>
      <sz val="8"/>
      <color rgb="FFFF0000"/>
      <name val="Arial"/>
      <family val="2"/>
    </font>
    <font>
      <sz val="11"/>
      <name val="Calibri"/>
      <family val="2"/>
    </font>
    <font>
      <sz val="8"/>
      <color rgb="FF0070C0"/>
      <name val="Arial"/>
      <family val="2"/>
    </font>
    <font>
      <sz val="8"/>
      <name val="Arial"/>
      <family val="2"/>
    </font>
    <font>
      <b/>
      <sz val="10"/>
      <color rgb="FF0070C0"/>
      <name val="Arial"/>
      <family val="2"/>
    </font>
    <font>
      <sz val="10"/>
      <color rgb="FF0070C0"/>
      <name val="Arial"/>
      <family val="2"/>
    </font>
    <font>
      <b/>
      <sz val="10"/>
      <name val="Arial"/>
      <family val="2"/>
    </font>
    <font>
      <sz val="10"/>
      <color rgb="FFFF0000"/>
      <name val="Arial"/>
      <family val="2"/>
    </font>
    <font>
      <b/>
      <sz val="11"/>
      <color theme="1"/>
      <name val="Calibri"/>
      <family val="2"/>
      <scheme val="minor"/>
    </font>
    <font>
      <strike/>
      <sz val="10"/>
      <color rgb="FF0070C0"/>
      <name val="Arial"/>
      <family val="2"/>
    </font>
    <font>
      <strike/>
      <sz val="10"/>
      <name val="Arial"/>
      <family val="2"/>
    </font>
    <font>
      <strike/>
      <sz val="8"/>
      <color rgb="FFFF0000"/>
      <name val="Arial"/>
      <family val="2"/>
    </font>
    <font>
      <strike/>
      <sz val="8"/>
      <color theme="1"/>
      <name val="Arial"/>
      <family val="2"/>
    </font>
    <font>
      <sz val="12"/>
      <color theme="1"/>
      <name val="Aptos"/>
      <family val="2"/>
    </font>
    <font>
      <sz val="11"/>
      <color rgb="FF000000"/>
      <name val="Aptos Narrow"/>
      <family val="2"/>
    </font>
    <font>
      <b/>
      <sz val="8"/>
      <color theme="1"/>
      <name val="Arial"/>
      <family val="2"/>
    </font>
    <font>
      <b/>
      <u/>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s>
  <borders count="6">
    <border>
      <left/>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s>
  <cellStyleXfs count="11">
    <xf numFmtId="0" fontId="0" fillId="0" borderId="0"/>
    <xf numFmtId="0" fontId="5" fillId="0" borderId="0"/>
    <xf numFmtId="0" fontId="6" fillId="0" borderId="0"/>
    <xf numFmtId="0" fontId="8" fillId="0" borderId="0"/>
    <xf numFmtId="0" fontId="3" fillId="0" borderId="0"/>
    <xf numFmtId="0" fontId="3" fillId="0" borderId="0"/>
    <xf numFmtId="0" fontId="8" fillId="0" borderId="0"/>
    <xf numFmtId="0" fontId="2" fillId="0" borderId="0"/>
    <xf numFmtId="0" fontId="3" fillId="0" borderId="0"/>
    <xf numFmtId="0" fontId="1" fillId="0" borderId="0"/>
    <xf numFmtId="43" fontId="1" fillId="0" borderId="0" applyFont="0" applyFill="0" applyBorder="0" applyAlignment="0" applyProtection="0"/>
  </cellStyleXfs>
  <cellXfs count="116">
    <xf numFmtId="0" fontId="0" fillId="0" borderId="0" xfId="0"/>
    <xf numFmtId="0" fontId="7" fillId="0" borderId="1" xfId="1" applyFont="1" applyBorder="1" applyAlignment="1">
      <alignment horizontal="center"/>
    </xf>
    <xf numFmtId="0" fontId="4" fillId="0" borderId="1" xfId="1" applyFont="1" applyBorder="1" applyAlignment="1">
      <alignment horizontal="center"/>
    </xf>
    <xf numFmtId="0" fontId="9" fillId="0" borderId="0" xfId="1" applyFont="1" applyAlignment="1">
      <alignment horizontal="center"/>
    </xf>
    <xf numFmtId="0" fontId="4" fillId="0" borderId="0" xfId="1" applyFont="1"/>
    <xf numFmtId="0" fontId="3" fillId="0" borderId="0" xfId="4"/>
    <xf numFmtId="0" fontId="4" fillId="0" borderId="2" xfId="1" applyFont="1" applyBorder="1"/>
    <xf numFmtId="0" fontId="3" fillId="0" borderId="2" xfId="4" applyBorder="1"/>
    <xf numFmtId="0" fontId="10" fillId="0" borderId="0" xfId="1" applyFont="1" applyAlignment="1">
      <alignment horizontal="center"/>
    </xf>
    <xf numFmtId="0" fontId="9" fillId="0" borderId="0" xfId="1" applyFont="1"/>
    <xf numFmtId="0" fontId="9" fillId="0" borderId="0" xfId="4" applyFont="1"/>
    <xf numFmtId="0" fontId="10" fillId="0" borderId="0" xfId="4" applyFont="1" applyAlignment="1">
      <alignment horizontal="left"/>
    </xf>
    <xf numFmtId="0" fontId="7" fillId="0" borderId="0" xfId="1" applyFont="1" applyAlignment="1">
      <alignment horizontal="center"/>
    </xf>
    <xf numFmtId="0" fontId="4" fillId="0" borderId="0" xfId="1" applyFont="1" applyAlignment="1">
      <alignment horizontal="center"/>
    </xf>
    <xf numFmtId="0" fontId="13" fillId="0" borderId="1" xfId="2" applyFont="1" applyBorder="1" applyAlignment="1">
      <alignment horizontal="center"/>
    </xf>
    <xf numFmtId="0" fontId="12" fillId="0" borderId="0" xfId="1" applyFont="1" applyAlignment="1">
      <alignment horizontal="center"/>
    </xf>
    <xf numFmtId="0" fontId="13" fillId="0" borderId="0" xfId="2" applyFont="1" applyAlignment="1">
      <alignment horizontal="center"/>
    </xf>
    <xf numFmtId="9" fontId="6" fillId="0" borderId="0" xfId="3" applyNumberFormat="1" applyFont="1" applyAlignment="1">
      <alignment horizontal="center"/>
    </xf>
    <xf numFmtId="0" fontId="6" fillId="0" borderId="0" xfId="1" applyFont="1" applyAlignment="1">
      <alignment horizontal="center"/>
    </xf>
    <xf numFmtId="9" fontId="6" fillId="0" borderId="0" xfId="7" applyNumberFormat="1" applyFont="1" applyAlignment="1">
      <alignment horizontal="left"/>
    </xf>
    <xf numFmtId="0" fontId="6" fillId="0" borderId="2" xfId="1" applyFont="1" applyBorder="1" applyAlignment="1">
      <alignment horizontal="center"/>
    </xf>
    <xf numFmtId="9" fontId="6" fillId="0" borderId="2" xfId="7" applyNumberFormat="1" applyFont="1" applyBorder="1" applyAlignment="1">
      <alignment horizontal="left"/>
    </xf>
    <xf numFmtId="0" fontId="6" fillId="0" borderId="0" xfId="1" applyFont="1" applyAlignment="1">
      <alignment horizontal="left"/>
    </xf>
    <xf numFmtId="9" fontId="6" fillId="0" borderId="0" xfId="7" applyNumberFormat="1" applyFont="1" applyAlignment="1">
      <alignment horizontal="left" wrapText="1"/>
    </xf>
    <xf numFmtId="9" fontId="6" fillId="0" borderId="0" xfId="1" applyNumberFormat="1" applyFont="1" applyAlignment="1">
      <alignment horizontal="left"/>
    </xf>
    <xf numFmtId="9" fontId="6" fillId="0" borderId="2" xfId="1" applyNumberFormat="1" applyFont="1" applyBorder="1" applyAlignment="1">
      <alignment horizontal="left"/>
    </xf>
    <xf numFmtId="0" fontId="14" fillId="0" borderId="0" xfId="1" applyFont="1"/>
    <xf numFmtId="0" fontId="6" fillId="0" borderId="0" xfId="2" applyAlignment="1">
      <alignment horizontal="center"/>
    </xf>
    <xf numFmtId="0" fontId="6" fillId="0" borderId="0" xfId="4" applyFont="1" applyAlignment="1">
      <alignment horizontal="left"/>
    </xf>
    <xf numFmtId="0" fontId="6" fillId="0" borderId="0" xfId="8" applyFont="1" applyAlignment="1">
      <alignment horizontal="left" wrapText="1"/>
    </xf>
    <xf numFmtId="0" fontId="6" fillId="0" borderId="0" xfId="7" applyFont="1"/>
    <xf numFmtId="0" fontId="6" fillId="0" borderId="0" xfId="8" applyFont="1" applyAlignment="1">
      <alignment horizontal="left"/>
    </xf>
    <xf numFmtId="0" fontId="12" fillId="0" borderId="0" xfId="1" applyFont="1" applyAlignment="1">
      <alignment horizontal="center" wrapText="1"/>
    </xf>
    <xf numFmtId="0" fontId="7" fillId="0" borderId="0" xfId="1" applyFont="1"/>
    <xf numFmtId="0" fontId="12" fillId="3" borderId="0" xfId="1" applyFont="1" applyFill="1" applyAlignment="1">
      <alignment horizontal="center"/>
    </xf>
    <xf numFmtId="0" fontId="6" fillId="3" borderId="0" xfId="1" applyFont="1" applyFill="1" applyAlignment="1">
      <alignment horizontal="center"/>
    </xf>
    <xf numFmtId="9" fontId="6" fillId="3" borderId="0" xfId="1" applyNumberFormat="1" applyFont="1" applyFill="1" applyAlignment="1">
      <alignment horizontal="left"/>
    </xf>
    <xf numFmtId="9" fontId="6" fillId="3" borderId="0" xfId="7" applyNumberFormat="1" applyFont="1" applyFill="1" applyAlignment="1">
      <alignment horizontal="left"/>
    </xf>
    <xf numFmtId="0" fontId="12" fillId="0" borderId="0" xfId="2" applyFont="1" applyAlignment="1">
      <alignment horizontal="center" wrapText="1"/>
    </xf>
    <xf numFmtId="0" fontId="17" fillId="0" borderId="0" xfId="1" applyFont="1" applyAlignment="1">
      <alignment horizontal="center"/>
    </xf>
    <xf numFmtId="9" fontId="17" fillId="0" borderId="0" xfId="1" applyNumberFormat="1" applyFont="1" applyAlignment="1">
      <alignment horizontal="left"/>
    </xf>
    <xf numFmtId="0" fontId="18" fillId="0" borderId="0" xfId="1" applyFont="1"/>
    <xf numFmtId="0" fontId="19" fillId="0" borderId="0" xfId="4" applyFont="1"/>
    <xf numFmtId="0" fontId="17" fillId="0" borderId="2" xfId="1" applyFont="1" applyBorder="1" applyAlignment="1">
      <alignment horizontal="center"/>
    </xf>
    <xf numFmtId="9" fontId="17" fillId="0" borderId="2" xfId="1" applyNumberFormat="1" applyFont="1" applyBorder="1" applyAlignment="1">
      <alignment horizontal="left"/>
    </xf>
    <xf numFmtId="0" fontId="17" fillId="3" borderId="0" xfId="1" applyFont="1" applyFill="1" applyAlignment="1">
      <alignment horizontal="center"/>
    </xf>
    <xf numFmtId="9" fontId="17" fillId="3" borderId="0" xfId="1" applyNumberFormat="1" applyFont="1" applyFill="1" applyAlignment="1">
      <alignment horizontal="left"/>
    </xf>
    <xf numFmtId="0" fontId="17" fillId="0" borderId="0" xfId="2" applyFont="1" applyAlignment="1">
      <alignment horizontal="center"/>
    </xf>
    <xf numFmtId="0" fontId="12" fillId="0" borderId="0" xfId="1" applyFont="1" applyFill="1" applyAlignment="1">
      <alignment horizontal="center"/>
    </xf>
    <xf numFmtId="9" fontId="17" fillId="0" borderId="0" xfId="4" applyNumberFormat="1" applyFont="1" applyAlignment="1">
      <alignment horizontal="left"/>
    </xf>
    <xf numFmtId="0" fontId="17" fillId="0" borderId="0" xfId="1" applyFont="1" applyAlignment="1">
      <alignment horizontal="left"/>
    </xf>
    <xf numFmtId="0" fontId="0" fillId="0" borderId="0" xfId="0" applyAlignment="1">
      <alignment horizontal="center"/>
    </xf>
    <xf numFmtId="0" fontId="22" fillId="0" borderId="0" xfId="0" applyFont="1" applyAlignment="1">
      <alignment horizontal="center"/>
    </xf>
    <xf numFmtId="0" fontId="22" fillId="0" borderId="0" xfId="0" applyFont="1" applyAlignment="1">
      <alignment horizontal="center"/>
    </xf>
    <xf numFmtId="0" fontId="21" fillId="0" borderId="0" xfId="0" applyFont="1" applyBorder="1" applyAlignment="1">
      <alignment horizontal="center" vertical="center"/>
    </xf>
    <xf numFmtId="0" fontId="21" fillId="0" borderId="2" xfId="0" applyFont="1" applyBorder="1" applyAlignment="1">
      <alignment horizontal="center" vertical="center"/>
    </xf>
    <xf numFmtId="0" fontId="20" fillId="0" borderId="0" xfId="0" applyFont="1" applyAlignment="1">
      <alignment vertical="center"/>
    </xf>
    <xf numFmtId="0" fontId="23" fillId="0" borderId="0" xfId="9" applyFont="1"/>
    <xf numFmtId="0" fontId="15" fillId="0" borderId="0" xfId="9" applyFont="1"/>
    <xf numFmtId="0" fontId="12" fillId="0" borderId="0" xfId="0" applyFont="1"/>
    <xf numFmtId="0" fontId="11" fillId="0" borderId="0" xfId="1" applyFont="1"/>
    <xf numFmtId="0" fontId="12" fillId="0" borderId="2" xfId="1" applyFont="1" applyBorder="1"/>
    <xf numFmtId="0" fontId="16" fillId="0" borderId="0" xfId="1" applyFont="1"/>
    <xf numFmtId="0" fontId="12" fillId="0" borderId="0" xfId="1" applyFont="1"/>
    <xf numFmtId="0" fontId="6" fillId="0" borderId="0" xfId="1" applyFont="1" applyAlignment="1">
      <alignment horizontal="center" wrapText="1"/>
    </xf>
    <xf numFmtId="0" fontId="13" fillId="0" borderId="1" xfId="1" applyFont="1" applyBorder="1" applyAlignment="1">
      <alignment horizontal="center"/>
    </xf>
    <xf numFmtId="0" fontId="13" fillId="0" borderId="0" xfId="1" applyFont="1" applyAlignment="1">
      <alignment horizontal="center"/>
    </xf>
    <xf numFmtId="9" fontId="6" fillId="0" borderId="0" xfId="1" applyNumberFormat="1" applyFont="1" applyAlignment="1">
      <alignment horizontal="center" wrapText="1"/>
    </xf>
    <xf numFmtId="0" fontId="6" fillId="0" borderId="0" xfId="0" applyFont="1"/>
    <xf numFmtId="0" fontId="6" fillId="0" borderId="0" xfId="0" applyFont="1" applyAlignment="1">
      <alignment horizontal="center" wrapText="1"/>
    </xf>
    <xf numFmtId="9" fontId="6" fillId="0" borderId="0" xfId="2" applyNumberFormat="1" applyFont="1" applyAlignment="1">
      <alignment horizontal="center" wrapText="1"/>
    </xf>
    <xf numFmtId="0" fontId="6" fillId="0" borderId="0" xfId="2" applyFont="1" applyAlignment="1">
      <alignment horizontal="center"/>
    </xf>
    <xf numFmtId="0" fontId="6" fillId="0" borderId="0" xfId="1" applyFont="1" applyFill="1" applyAlignment="1">
      <alignment horizontal="center"/>
    </xf>
    <xf numFmtId="0" fontId="1" fillId="0" borderId="0" xfId="9" applyFont="1"/>
    <xf numFmtId="0" fontId="1" fillId="2" borderId="0" xfId="9" applyFont="1" applyFill="1"/>
    <xf numFmtId="10" fontId="1" fillId="2" borderId="0" xfId="9" applyNumberFormat="1" applyFont="1" applyFill="1"/>
    <xf numFmtId="10" fontId="1" fillId="0" borderId="0" xfId="9" applyNumberFormat="1" applyFont="1"/>
    <xf numFmtId="168" fontId="1" fillId="0" borderId="0" xfId="10" applyNumberFormat="1" applyFont="1"/>
    <xf numFmtId="168" fontId="15" fillId="0" borderId="0" xfId="10" applyNumberFormat="1" applyFont="1"/>
    <xf numFmtId="0" fontId="6" fillId="0" borderId="2" xfId="1" applyFont="1" applyBorder="1" applyAlignment="1">
      <alignment horizontal="center" wrapText="1"/>
    </xf>
    <xf numFmtId="0" fontId="6" fillId="3" borderId="0" xfId="1" applyFont="1" applyFill="1" applyAlignment="1">
      <alignment horizontal="center" wrapText="1"/>
    </xf>
    <xf numFmtId="0" fontId="10" fillId="0" borderId="2" xfId="1" applyFont="1" applyBorder="1"/>
    <xf numFmtId="0" fontId="6" fillId="0" borderId="0" xfId="1" applyFont="1"/>
    <xf numFmtId="0" fontId="10" fillId="3" borderId="0" xfId="1" applyFont="1" applyFill="1" applyAlignment="1">
      <alignment horizontal="center"/>
    </xf>
    <xf numFmtId="0" fontId="6" fillId="0" borderId="0" xfId="0" applyFont="1" applyAlignment="1">
      <alignment horizontal="center"/>
    </xf>
    <xf numFmtId="0" fontId="12" fillId="3" borderId="0" xfId="0" applyFont="1" applyFill="1"/>
    <xf numFmtId="0" fontId="14" fillId="0" borderId="3" xfId="1" applyFont="1" applyBorder="1" applyAlignment="1">
      <alignment horizontal="center"/>
    </xf>
    <xf numFmtId="9" fontId="14" fillId="0" borderId="3" xfId="1" applyNumberFormat="1" applyFont="1" applyBorder="1" applyAlignment="1">
      <alignment horizontal="center" wrapText="1"/>
    </xf>
    <xf numFmtId="0" fontId="14" fillId="0" borderId="3" xfId="1" applyFont="1" applyBorder="1" applyAlignment="1">
      <alignment horizontal="center" wrapText="1"/>
    </xf>
    <xf numFmtId="0" fontId="14" fillId="0" borderId="5" xfId="1" applyFont="1" applyBorder="1" applyAlignment="1">
      <alignment horizontal="center"/>
    </xf>
    <xf numFmtId="0" fontId="14" fillId="3" borderId="3" xfId="1" applyFont="1" applyFill="1" applyBorder="1" applyAlignment="1">
      <alignment horizontal="center"/>
    </xf>
    <xf numFmtId="0" fontId="14" fillId="3" borderId="3" xfId="1" applyFont="1" applyFill="1" applyBorder="1" applyAlignment="1">
      <alignment horizontal="center" wrapText="1"/>
    </xf>
    <xf numFmtId="0" fontId="14" fillId="0" borderId="3" xfId="1" applyFont="1" applyBorder="1"/>
    <xf numFmtId="9" fontId="14" fillId="0" borderId="3" xfId="2" applyNumberFormat="1" applyFont="1" applyBorder="1" applyAlignment="1">
      <alignment horizontal="center" wrapText="1"/>
    </xf>
    <xf numFmtId="0" fontId="14" fillId="0" borderId="3" xfId="2" applyFont="1" applyBorder="1" applyAlignment="1">
      <alignment horizontal="center" wrapText="1"/>
    </xf>
    <xf numFmtId="0" fontId="14" fillId="0" borderId="3" xfId="1" applyFont="1" applyFill="1" applyBorder="1" applyAlignment="1">
      <alignment horizontal="center"/>
    </xf>
    <xf numFmtId="0" fontId="14" fillId="0" borderId="3" xfId="2" applyFont="1" applyBorder="1" applyAlignment="1">
      <alignment horizontal="center"/>
    </xf>
    <xf numFmtId="0" fontId="17" fillId="4" borderId="0" xfId="1" applyFont="1" applyFill="1" applyAlignment="1">
      <alignment horizontal="center"/>
    </xf>
    <xf numFmtId="0" fontId="6" fillId="4" borderId="0" xfId="1" applyFont="1" applyFill="1" applyAlignment="1">
      <alignment horizontal="center"/>
    </xf>
    <xf numFmtId="0" fontId="12" fillId="4" borderId="0" xfId="0" applyFont="1" applyFill="1"/>
    <xf numFmtId="0" fontId="14" fillId="4" borderId="3" xfId="1" applyFont="1" applyFill="1" applyBorder="1" applyAlignment="1">
      <alignment horizontal="center"/>
    </xf>
    <xf numFmtId="0" fontId="6" fillId="4" borderId="0" xfId="1" applyFont="1" applyFill="1" applyAlignment="1">
      <alignment horizontal="center" wrapText="1"/>
    </xf>
    <xf numFmtId="0" fontId="17" fillId="4" borderId="2" xfId="1" applyFont="1" applyFill="1" applyBorder="1" applyAlignment="1">
      <alignment horizontal="center"/>
    </xf>
    <xf numFmtId="0" fontId="6" fillId="4" borderId="2" xfId="1" applyFont="1" applyFill="1" applyBorder="1" applyAlignment="1">
      <alignment horizontal="center"/>
    </xf>
    <xf numFmtId="0" fontId="12" fillId="4" borderId="2" xfId="0" applyFont="1" applyFill="1" applyBorder="1"/>
    <xf numFmtId="0" fontId="14" fillId="4" borderId="5" xfId="1" applyFont="1" applyFill="1" applyBorder="1" applyAlignment="1">
      <alignment horizontal="center"/>
    </xf>
    <xf numFmtId="0" fontId="6" fillId="4" borderId="0" xfId="1" applyFont="1" applyFill="1"/>
    <xf numFmtId="0" fontId="9" fillId="4" borderId="0" xfId="1" applyFont="1" applyFill="1" applyAlignment="1">
      <alignment horizontal="center"/>
    </xf>
    <xf numFmtId="0" fontId="14" fillId="4" borderId="3" xfId="1" applyFont="1" applyFill="1" applyBorder="1" applyAlignment="1">
      <alignment horizontal="center" wrapText="1"/>
    </xf>
    <xf numFmtId="0" fontId="13" fillId="0" borderId="4" xfId="1" applyFont="1" applyBorder="1" applyAlignment="1">
      <alignment horizontal="center"/>
    </xf>
    <xf numFmtId="9" fontId="13" fillId="0" borderId="1" xfId="3" applyNumberFormat="1" applyFont="1" applyBorder="1" applyAlignment="1">
      <alignment horizontal="center"/>
    </xf>
    <xf numFmtId="0" fontId="6" fillId="4" borderId="0" xfId="0" applyFont="1" applyFill="1" applyAlignment="1">
      <alignment horizontal="center"/>
    </xf>
    <xf numFmtId="0" fontId="23" fillId="0" borderId="0" xfId="9" applyFont="1" applyFill="1"/>
    <xf numFmtId="0" fontId="1" fillId="0" borderId="0" xfId="9" applyFont="1" applyFill="1"/>
    <xf numFmtId="10" fontId="1" fillId="0" borderId="0" xfId="9" applyNumberFormat="1" applyFont="1" applyFill="1"/>
    <xf numFmtId="168" fontId="1" fillId="0" borderId="0" xfId="10" applyNumberFormat="1" applyFont="1" applyFill="1"/>
  </cellXfs>
  <cellStyles count="11">
    <cellStyle name="Comma 2" xfId="10" xr:uid="{4EBE2FDA-5ED3-44C1-BBB8-13B805DE1DDF}"/>
    <cellStyle name="Normal" xfId="0" builtinId="0"/>
    <cellStyle name="Normal 2" xfId="9" xr:uid="{F57511BD-4AB9-4F54-AC38-E281960A02DF}"/>
    <cellStyle name="Normal 2 2 2" xfId="2" xr:uid="{00000000-0005-0000-0000-000001000000}"/>
    <cellStyle name="Normal 2 3" xfId="6" xr:uid="{00000000-0005-0000-0000-000002000000}"/>
    <cellStyle name="Normal 2 3 2" xfId="1" xr:uid="{00000000-0005-0000-0000-000003000000}"/>
    <cellStyle name="Normal 2 3 2 2" xfId="7" xr:uid="{7329BD8D-1AA7-4CA9-8E7E-4E96E0F7D85A}"/>
    <cellStyle name="Normal 6 3" xfId="4" xr:uid="{00000000-0005-0000-0000-000004000000}"/>
    <cellStyle name="Normal 6 3 2" xfId="8" xr:uid="{5F4F1BB9-D031-4F67-B04F-53F1A836DE77}"/>
    <cellStyle name="Normal 77 3" xfId="5" xr:uid="{00000000-0005-0000-0000-000005000000}"/>
    <cellStyle name="Normal 78" xfId="3"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sadmin\Application%20Data\Microsoft\Excel\My%20Documents\BMP_Effectiveness-Cost\BMP_Effectiveness-Cost\Coseg_TSB_Effectiveness\Sent%20120304_Cost%20Estimates%20All%20Sta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swiis01-prod\Draft_2012-2013_Milestone_Review\BMP_Effectiveness-Cost\BMP_Effectiveness-Cost\Coseg_TSB_Effectiveness\Sent%20120304_Cost%20Estimates%20All%20Sta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sweeney\Downloads\FinalMS_ScenarioListing_0205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sadmin\Application%20Data\Microsoft\Excel\Jsweeney\My_Documents\Tributary_Strategies\State-Strategies\NY\s30nysm03\NY_Stra2US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vswiis01-prod\Draft_2012-2013_Milestone_Review\My_Documents\Tributary_Strategies\State-Strategies\NY\s30nysm03\NY_Stra2US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raft Breakout of Costs"/>
      <sheetName val="Available Funding"/>
      <sheetName val="Septic Denite on new vs retro"/>
      <sheetName val="Pivot Main"/>
      <sheetName val="Cost Assembly"/>
      <sheetName val="DE"/>
      <sheetName val="DC"/>
      <sheetName val="MD"/>
      <sheetName val="NY"/>
      <sheetName val="PA"/>
      <sheetName val="VA TS3"/>
      <sheetName val="VA"/>
      <sheetName val="WV"/>
      <sheetName val="CBP unit costs"/>
      <sheetName val="DE acre calculation"/>
      <sheetName val="Practice Index"/>
      <sheetName val="WR (work-up)"/>
    </sheetNames>
    <sheetDataSet>
      <sheetData sheetId="0" refreshError="1"/>
      <sheetData sheetId="1" refreshError="1"/>
      <sheetData sheetId="2" refreshError="1"/>
      <sheetData sheetId="3" refreshError="1"/>
      <sheetData sheetId="4" refreshError="1"/>
      <sheetData sheetId="5">
        <row r="11">
          <cell r="A11" t="str">
            <v>DE</v>
          </cell>
          <cell r="B11" t="str">
            <v>ag</v>
          </cell>
          <cell r="C11">
            <v>1</v>
          </cell>
          <cell r="D11" t="str">
            <v>Forest Buffers</v>
          </cell>
          <cell r="E11">
            <v>1003922.3922436988</v>
          </cell>
          <cell r="F11">
            <v>84095.145847774504</v>
          </cell>
          <cell r="G11">
            <v>12549.029903046234</v>
          </cell>
          <cell r="H11">
            <v>0</v>
          </cell>
          <cell r="I11">
            <v>346353.22532407608</v>
          </cell>
          <cell r="J11">
            <v>358902.25522712234</v>
          </cell>
          <cell r="K11">
            <v>0</v>
          </cell>
        </row>
        <row r="12">
          <cell r="A12" t="str">
            <v>DE</v>
          </cell>
          <cell r="B12" t="str">
            <v>ag</v>
          </cell>
          <cell r="C12">
            <v>7</v>
          </cell>
          <cell r="D12" t="str">
            <v>Wetland Restoration</v>
          </cell>
          <cell r="E12">
            <v>5452114.3148309523</v>
          </cell>
          <cell r="F12">
            <v>456704.97244287946</v>
          </cell>
          <cell r="G12">
            <v>16016.787058845337</v>
          </cell>
          <cell r="H12">
            <v>0</v>
          </cell>
          <cell r="I12">
            <v>442063.32282413129</v>
          </cell>
          <cell r="J12">
            <v>458080.10988297663</v>
          </cell>
          <cell r="K12">
            <v>0</v>
          </cell>
        </row>
        <row r="13">
          <cell r="A13" t="str">
            <v>DE</v>
          </cell>
          <cell r="B13" t="str">
            <v>ag</v>
          </cell>
          <cell r="C13">
            <v>9</v>
          </cell>
          <cell r="D13" t="str">
            <v>Land Retirement</v>
          </cell>
          <cell r="E13">
            <v>0</v>
          </cell>
          <cell r="F13">
            <v>0</v>
          </cell>
          <cell r="G13">
            <v>0</v>
          </cell>
          <cell r="H13">
            <v>0</v>
          </cell>
          <cell r="I13">
            <v>0</v>
          </cell>
          <cell r="J13">
            <v>0</v>
          </cell>
          <cell r="K13">
            <v>0</v>
          </cell>
        </row>
        <row r="14">
          <cell r="A14" t="str">
            <v>DE</v>
          </cell>
          <cell r="B14" t="str">
            <v>ag</v>
          </cell>
          <cell r="C14">
            <v>5</v>
          </cell>
          <cell r="D14" t="str">
            <v>Grass Buffers</v>
          </cell>
          <cell r="E14">
            <v>0</v>
          </cell>
          <cell r="F14">
            <v>0</v>
          </cell>
          <cell r="G14">
            <v>0</v>
          </cell>
          <cell r="H14">
            <v>0</v>
          </cell>
          <cell r="I14">
            <v>0</v>
          </cell>
          <cell r="J14">
            <v>0</v>
          </cell>
          <cell r="K14">
            <v>0</v>
          </cell>
        </row>
        <row r="15">
          <cell r="A15" t="str">
            <v>DE</v>
          </cell>
          <cell r="B15" t="str">
            <v>ag</v>
          </cell>
          <cell r="C15">
            <v>14</v>
          </cell>
          <cell r="D15" t="str">
            <v>Conservation-Tillage</v>
          </cell>
          <cell r="E15">
            <v>0</v>
          </cell>
          <cell r="F15">
            <v>0</v>
          </cell>
          <cell r="G15">
            <v>15861.885131939185</v>
          </cell>
          <cell r="H15">
            <v>0</v>
          </cell>
          <cell r="I15">
            <v>0</v>
          </cell>
          <cell r="J15">
            <v>15861.885131939185</v>
          </cell>
          <cell r="K15">
            <v>0</v>
          </cell>
        </row>
        <row r="16">
          <cell r="A16" t="str">
            <v>DE</v>
          </cell>
          <cell r="B16" t="str">
            <v>ag</v>
          </cell>
          <cell r="C16">
            <v>16</v>
          </cell>
          <cell r="D16" t="str">
            <v>Total Nutrient Management (All Types)</v>
          </cell>
          <cell r="E16">
            <v>918420.17525437754</v>
          </cell>
          <cell r="F16">
            <v>306140.05841812585</v>
          </cell>
          <cell r="G16">
            <v>0</v>
          </cell>
          <cell r="H16">
            <v>0</v>
          </cell>
          <cell r="I16">
            <v>0</v>
          </cell>
          <cell r="J16">
            <v>0</v>
          </cell>
          <cell r="K16">
            <v>0</v>
          </cell>
        </row>
        <row r="17">
          <cell r="A17" t="str">
            <v>DE</v>
          </cell>
          <cell r="B17" t="str">
            <v>ag</v>
          </cell>
          <cell r="C17">
            <v>20</v>
          </cell>
          <cell r="D17" t="str">
            <v>32% Poultry Phytase</v>
          </cell>
          <cell r="E17">
            <v>900000</v>
          </cell>
          <cell r="F17">
            <v>105507.45594464366</v>
          </cell>
          <cell r="G17">
            <v>0</v>
          </cell>
          <cell r="H17">
            <v>0</v>
          </cell>
          <cell r="I17">
            <v>0</v>
          </cell>
          <cell r="J17">
            <v>0</v>
          </cell>
          <cell r="K17">
            <v>0</v>
          </cell>
        </row>
        <row r="18">
          <cell r="A18" t="str">
            <v>DE</v>
          </cell>
          <cell r="B18" t="str">
            <v>ag</v>
          </cell>
          <cell r="C18">
            <v>69</v>
          </cell>
          <cell r="D18" t="str">
            <v>Poultry Litter Transport</v>
          </cell>
          <cell r="E18">
            <v>0</v>
          </cell>
          <cell r="F18">
            <v>0</v>
          </cell>
          <cell r="G18">
            <v>265711.5</v>
          </cell>
          <cell r="H18">
            <v>0</v>
          </cell>
          <cell r="I18">
            <v>0</v>
          </cell>
          <cell r="J18">
            <v>265711.5</v>
          </cell>
          <cell r="K18">
            <v>0</v>
          </cell>
        </row>
        <row r="19">
          <cell r="A19" t="str">
            <v>DE</v>
          </cell>
          <cell r="B19" t="str">
            <v>ag</v>
          </cell>
          <cell r="C19">
            <v>21</v>
          </cell>
          <cell r="D19" t="str">
            <v>Poultry Litter Transport</v>
          </cell>
          <cell r="E19">
            <v>0</v>
          </cell>
          <cell r="F19">
            <v>0</v>
          </cell>
          <cell r="G19">
            <v>0</v>
          </cell>
          <cell r="H19">
            <v>0</v>
          </cell>
          <cell r="I19">
            <v>0</v>
          </cell>
          <cell r="J19">
            <v>0</v>
          </cell>
          <cell r="K19">
            <v>0</v>
          </cell>
        </row>
        <row r="20">
          <cell r="A20" t="str">
            <v>DE</v>
          </cell>
          <cell r="B20" t="str">
            <v>ag</v>
          </cell>
          <cell r="C20">
            <v>22</v>
          </cell>
          <cell r="D20" t="str">
            <v>Poultry Litter Transport</v>
          </cell>
          <cell r="E20">
            <v>0</v>
          </cell>
          <cell r="F20">
            <v>0</v>
          </cell>
          <cell r="G20">
            <v>0</v>
          </cell>
          <cell r="H20">
            <v>0</v>
          </cell>
          <cell r="I20">
            <v>0</v>
          </cell>
          <cell r="J20">
            <v>0</v>
          </cell>
          <cell r="K20">
            <v>0</v>
          </cell>
        </row>
        <row r="21">
          <cell r="A21" t="str">
            <v>DE</v>
          </cell>
          <cell r="B21" t="str">
            <v>ag</v>
          </cell>
          <cell r="C21">
            <v>29</v>
          </cell>
          <cell r="D21" t="str">
            <v>Total Cover Crops (All Types)</v>
          </cell>
          <cell r="E21">
            <v>0</v>
          </cell>
          <cell r="F21">
            <v>0</v>
          </cell>
          <cell r="G21">
            <v>1194970.5773486332</v>
          </cell>
          <cell r="H21">
            <v>0</v>
          </cell>
          <cell r="I21">
            <v>0</v>
          </cell>
          <cell r="J21">
            <v>1194970.5773486332</v>
          </cell>
          <cell r="K21">
            <v>0</v>
          </cell>
        </row>
        <row r="22">
          <cell r="A22" t="str">
            <v>DE</v>
          </cell>
          <cell r="B22" t="str">
            <v>ag</v>
          </cell>
          <cell r="C22">
            <v>37</v>
          </cell>
          <cell r="D22" t="str">
            <v>Animal Waste Management Systems (All Types)</v>
          </cell>
          <cell r="E22">
            <v>0</v>
          </cell>
          <cell r="F22">
            <v>0</v>
          </cell>
          <cell r="G22">
            <v>0</v>
          </cell>
          <cell r="H22">
            <v>0</v>
          </cell>
          <cell r="I22">
            <v>0</v>
          </cell>
          <cell r="J22">
            <v>0</v>
          </cell>
          <cell r="K22">
            <v>0</v>
          </cell>
        </row>
        <row r="23">
          <cell r="A23" t="str">
            <v>DE</v>
          </cell>
          <cell r="B23" t="str">
            <v>ag</v>
          </cell>
          <cell r="C23">
            <v>37</v>
          </cell>
          <cell r="D23" t="str">
            <v>Animal Waste Management Systems (All Types)</v>
          </cell>
          <cell r="E23">
            <v>540466.95366232528</v>
          </cell>
          <cell r="F23">
            <v>45273.06856116288</v>
          </cell>
          <cell r="G23">
            <v>0</v>
          </cell>
          <cell r="H23">
            <v>0</v>
          </cell>
          <cell r="I23">
            <v>0</v>
          </cell>
          <cell r="J23">
            <v>0</v>
          </cell>
          <cell r="K23">
            <v>0</v>
          </cell>
        </row>
        <row r="24">
          <cell r="A24" t="str">
            <v>DE</v>
          </cell>
          <cell r="B24" t="str">
            <v>ag</v>
          </cell>
          <cell r="C24">
            <v>38</v>
          </cell>
          <cell r="D24" t="str">
            <v>DE Water Control Structures</v>
          </cell>
          <cell r="E24">
            <v>17439.431091826915</v>
          </cell>
          <cell r="F24">
            <v>2044.4333418006413</v>
          </cell>
          <cell r="G24">
            <v>0</v>
          </cell>
          <cell r="H24">
            <v>0</v>
          </cell>
          <cell r="I24">
            <v>0</v>
          </cell>
          <cell r="J24">
            <v>0</v>
          </cell>
          <cell r="K24">
            <v>0</v>
          </cell>
        </row>
        <row r="25">
          <cell r="A25" t="str">
            <v>DE</v>
          </cell>
          <cell r="B25" t="str">
            <v>forest</v>
          </cell>
          <cell r="C25">
            <v>63</v>
          </cell>
          <cell r="D25" t="str">
            <v>Forest Harvesting Practices</v>
          </cell>
          <cell r="E25">
            <v>0</v>
          </cell>
          <cell r="F25">
            <v>0</v>
          </cell>
          <cell r="G25">
            <v>247884</v>
          </cell>
          <cell r="H25">
            <v>0</v>
          </cell>
          <cell r="I25">
            <v>0</v>
          </cell>
          <cell r="J25">
            <v>247884</v>
          </cell>
          <cell r="K25">
            <v>0</v>
          </cell>
        </row>
        <row r="26">
          <cell r="A26" t="str">
            <v>DE</v>
          </cell>
          <cell r="B26" t="str">
            <v>urban</v>
          </cell>
          <cell r="C26">
            <v>12</v>
          </cell>
          <cell r="D26" t="str">
            <v>Tree Planting</v>
          </cell>
          <cell r="E26">
            <v>0</v>
          </cell>
          <cell r="F26">
            <v>0</v>
          </cell>
          <cell r="G26">
            <v>0</v>
          </cell>
          <cell r="H26">
            <v>0</v>
          </cell>
          <cell r="I26">
            <v>0</v>
          </cell>
          <cell r="J26">
            <v>0</v>
          </cell>
          <cell r="K26">
            <v>0</v>
          </cell>
        </row>
        <row r="27">
          <cell r="A27" t="str">
            <v>DE</v>
          </cell>
          <cell r="B27" t="str">
            <v>urban</v>
          </cell>
          <cell r="C27">
            <v>41</v>
          </cell>
          <cell r="D27" t="str">
            <v>Total Stormwater Management (All Types)</v>
          </cell>
          <cell r="E27">
            <v>0</v>
          </cell>
          <cell r="F27">
            <v>0</v>
          </cell>
          <cell r="G27">
            <v>0</v>
          </cell>
          <cell r="H27">
            <v>0</v>
          </cell>
          <cell r="I27">
            <v>0</v>
          </cell>
          <cell r="J27">
            <v>0</v>
          </cell>
          <cell r="K27">
            <v>0</v>
          </cell>
        </row>
        <row r="28">
          <cell r="A28" t="str">
            <v>DE</v>
          </cell>
          <cell r="B28" t="str">
            <v>urban</v>
          </cell>
          <cell r="C28">
            <v>41</v>
          </cell>
          <cell r="D28" t="str">
            <v>Total Stormwater Management (All Types)</v>
          </cell>
          <cell r="E28">
            <v>0</v>
          </cell>
          <cell r="F28">
            <v>0</v>
          </cell>
          <cell r="G28">
            <v>0</v>
          </cell>
          <cell r="H28">
            <v>0</v>
          </cell>
          <cell r="I28">
            <v>0</v>
          </cell>
          <cell r="J28">
            <v>0</v>
          </cell>
          <cell r="K28">
            <v>0</v>
          </cell>
        </row>
        <row r="29">
          <cell r="A29" t="str">
            <v>DE</v>
          </cell>
          <cell r="B29" t="str">
            <v>urban</v>
          </cell>
          <cell r="C29">
            <v>43</v>
          </cell>
          <cell r="D29" t="str">
            <v>Total Stormwater Management (All Types)</v>
          </cell>
          <cell r="E29">
            <v>0</v>
          </cell>
          <cell r="F29">
            <v>0</v>
          </cell>
          <cell r="G29">
            <v>0</v>
          </cell>
          <cell r="H29">
            <v>0</v>
          </cell>
          <cell r="I29">
            <v>0</v>
          </cell>
          <cell r="J29">
            <v>0</v>
          </cell>
          <cell r="K29">
            <v>0</v>
          </cell>
        </row>
        <row r="30">
          <cell r="A30" t="str">
            <v>DE</v>
          </cell>
          <cell r="B30" t="str">
            <v>urban</v>
          </cell>
          <cell r="C30">
            <v>43</v>
          </cell>
          <cell r="D30" t="str">
            <v>Total Stormwater Management (All Types)</v>
          </cell>
          <cell r="E30">
            <v>0</v>
          </cell>
          <cell r="F30">
            <v>0</v>
          </cell>
          <cell r="G30">
            <v>0</v>
          </cell>
          <cell r="H30">
            <v>0</v>
          </cell>
          <cell r="I30">
            <v>0</v>
          </cell>
          <cell r="J30">
            <v>0</v>
          </cell>
          <cell r="K30">
            <v>0</v>
          </cell>
        </row>
        <row r="31">
          <cell r="A31" t="str">
            <v>DE</v>
          </cell>
          <cell r="B31" t="str">
            <v>urban</v>
          </cell>
          <cell r="C31">
            <v>44</v>
          </cell>
          <cell r="D31" t="str">
            <v>Total Stormwater Management (All Types)</v>
          </cell>
          <cell r="E31">
            <v>0</v>
          </cell>
          <cell r="F31">
            <v>0</v>
          </cell>
          <cell r="G31">
            <v>0</v>
          </cell>
          <cell r="H31">
            <v>0</v>
          </cell>
          <cell r="I31">
            <v>0</v>
          </cell>
          <cell r="J31">
            <v>0</v>
          </cell>
          <cell r="K31">
            <v>0</v>
          </cell>
        </row>
        <row r="32">
          <cell r="A32" t="str">
            <v>DE</v>
          </cell>
          <cell r="B32" t="str">
            <v>urban</v>
          </cell>
          <cell r="C32">
            <v>44</v>
          </cell>
          <cell r="D32" t="str">
            <v>Total Stormwater Management (All Types)</v>
          </cell>
          <cell r="E32">
            <v>0</v>
          </cell>
          <cell r="F32">
            <v>0</v>
          </cell>
          <cell r="G32">
            <v>0</v>
          </cell>
          <cell r="H32">
            <v>0</v>
          </cell>
          <cell r="I32">
            <v>0</v>
          </cell>
          <cell r="J32">
            <v>0</v>
          </cell>
          <cell r="K32">
            <v>0</v>
          </cell>
        </row>
        <row r="33">
          <cell r="A33" t="str">
            <v>DE</v>
          </cell>
          <cell r="B33" t="str">
            <v>urban</v>
          </cell>
          <cell r="C33">
            <v>45</v>
          </cell>
          <cell r="D33" t="str">
            <v>Total Stormwater Management (All Types)</v>
          </cell>
          <cell r="E33">
            <v>18599019.181106333</v>
          </cell>
          <cell r="F33">
            <v>1068102.0749868392</v>
          </cell>
          <cell r="G33">
            <v>2231876.4190853713</v>
          </cell>
          <cell r="H33">
            <v>0</v>
          </cell>
          <cell r="I33">
            <v>0</v>
          </cell>
          <cell r="J33">
            <v>2231876.4190853713</v>
          </cell>
          <cell r="K33">
            <v>0</v>
          </cell>
        </row>
        <row r="34">
          <cell r="A34" t="str">
            <v>DE</v>
          </cell>
          <cell r="B34" t="str">
            <v>urban</v>
          </cell>
          <cell r="C34">
            <v>45</v>
          </cell>
          <cell r="D34" t="str">
            <v>Total Stormwater Management (All Types)</v>
          </cell>
          <cell r="E34">
            <v>5278511.0972212693</v>
          </cell>
          <cell r="F34">
            <v>303133.65456982813</v>
          </cell>
          <cell r="G34">
            <v>633419.66213660466</v>
          </cell>
          <cell r="H34">
            <v>0</v>
          </cell>
          <cell r="I34">
            <v>0</v>
          </cell>
          <cell r="J34">
            <v>633419.66213660466</v>
          </cell>
          <cell r="K34">
            <v>0</v>
          </cell>
        </row>
        <row r="35">
          <cell r="A35" t="str">
            <v>DE</v>
          </cell>
          <cell r="B35" t="str">
            <v>septic</v>
          </cell>
          <cell r="C35">
            <v>65</v>
          </cell>
          <cell r="D35" t="str">
            <v>Septic Denitrification</v>
          </cell>
          <cell r="E35">
            <v>252723817.85790995</v>
          </cell>
          <cell r="F35">
            <v>21169810.023331244</v>
          </cell>
          <cell r="G35">
            <v>19145743.777114391</v>
          </cell>
          <cell r="H35">
            <v>0</v>
          </cell>
          <cell r="I35">
            <v>0</v>
          </cell>
          <cell r="J35">
            <v>19145743.777114391</v>
          </cell>
          <cell r="K35">
            <v>0</v>
          </cell>
        </row>
        <row r="36">
          <cell r="A36" t="str">
            <v>DE</v>
          </cell>
          <cell r="B36" t="str">
            <v>septic</v>
          </cell>
          <cell r="C36">
            <v>66</v>
          </cell>
          <cell r="D36" t="str">
            <v>Septic Pumping</v>
          </cell>
          <cell r="E36">
            <v>0</v>
          </cell>
          <cell r="F36">
            <v>0</v>
          </cell>
          <cell r="G36">
            <v>1903127.9067826807</v>
          </cell>
          <cell r="H36">
            <v>0</v>
          </cell>
          <cell r="I36">
            <v>0</v>
          </cell>
          <cell r="J36">
            <v>1903127.9067826807</v>
          </cell>
          <cell r="K36">
            <v>0</v>
          </cell>
        </row>
        <row r="37">
          <cell r="A37" t="str">
            <v>DE</v>
          </cell>
          <cell r="B37" t="str">
            <v>septic</v>
          </cell>
          <cell r="C37">
            <v>64</v>
          </cell>
          <cell r="D37" t="str">
            <v>Septic Connections</v>
          </cell>
          <cell r="E37">
            <v>0</v>
          </cell>
          <cell r="F37">
            <v>0</v>
          </cell>
          <cell r="G37">
            <v>0</v>
          </cell>
          <cell r="H37">
            <v>0</v>
          </cell>
          <cell r="I37">
            <v>0</v>
          </cell>
          <cell r="J37">
            <v>0</v>
          </cell>
          <cell r="K37">
            <v>0</v>
          </cell>
        </row>
        <row r="38">
          <cell r="A38" t="str">
            <v>DE</v>
          </cell>
          <cell r="B38" t="str">
            <v>POTW</v>
          </cell>
          <cell r="C38">
            <v>67</v>
          </cell>
          <cell r="D38" t="str">
            <v>WWTP</v>
          </cell>
          <cell r="E38">
            <v>19437800</v>
          </cell>
          <cell r="F38">
            <v>1306525.481126229</v>
          </cell>
          <cell r="G38">
            <v>511520</v>
          </cell>
          <cell r="H38">
            <v>0</v>
          </cell>
          <cell r="I38">
            <v>0</v>
          </cell>
          <cell r="J38">
            <v>511520</v>
          </cell>
          <cell r="K38">
            <v>0</v>
          </cell>
        </row>
        <row r="39">
          <cell r="A39" t="str">
            <v>DC</v>
          </cell>
          <cell r="B39" t="str">
            <v>urban</v>
          </cell>
          <cell r="C39">
            <v>42</v>
          </cell>
          <cell r="D39" t="str">
            <v>Total Stormwater Management (All Types)</v>
          </cell>
          <cell r="E39">
            <v>490820618.87052339</v>
          </cell>
          <cell r="F39">
            <v>34824929.00199227</v>
          </cell>
          <cell r="G39">
            <v>17529307.816804405</v>
          </cell>
          <cell r="H39" t="str">
            <v>n/a</v>
          </cell>
          <cell r="I39" t="str">
            <v>n/a</v>
          </cell>
          <cell r="J39">
            <v>17529307.816804405</v>
          </cell>
          <cell r="K39" t="str">
            <v>n/a</v>
          </cell>
        </row>
        <row r="40">
          <cell r="A40" t="str">
            <v>DC</v>
          </cell>
          <cell r="B40" t="str">
            <v>urban</v>
          </cell>
          <cell r="C40">
            <v>43</v>
          </cell>
          <cell r="D40" t="str">
            <v>Total Stormwater Management (All Types)</v>
          </cell>
          <cell r="E40">
            <v>0</v>
          </cell>
          <cell r="F40">
            <v>0</v>
          </cell>
          <cell r="G40">
            <v>0</v>
          </cell>
          <cell r="H40" t="str">
            <v>n/a</v>
          </cell>
          <cell r="I40" t="str">
            <v>n/a</v>
          </cell>
          <cell r="J40">
            <v>0</v>
          </cell>
          <cell r="K40" t="str">
            <v>n/a</v>
          </cell>
        </row>
        <row r="41">
          <cell r="A41" t="str">
            <v>DC</v>
          </cell>
          <cell r="B41" t="str">
            <v>urban</v>
          </cell>
          <cell r="C41">
            <v>45</v>
          </cell>
          <cell r="D41" t="str">
            <v>Total Stormwater Management (All Types)</v>
          </cell>
          <cell r="E41">
            <v>714860098.73760331</v>
          </cell>
          <cell r="F41">
            <v>50721080.630602866</v>
          </cell>
          <cell r="G41">
            <v>42174637.093663909</v>
          </cell>
          <cell r="H41" t="str">
            <v>n/a</v>
          </cell>
          <cell r="I41" t="str">
            <v>n/a</v>
          </cell>
          <cell r="J41">
            <v>42174637.093663909</v>
          </cell>
          <cell r="K41" t="str">
            <v>n/a</v>
          </cell>
        </row>
        <row r="42">
          <cell r="A42" t="str">
            <v>DC</v>
          </cell>
          <cell r="B42" t="str">
            <v>urban</v>
          </cell>
          <cell r="C42">
            <v>44</v>
          </cell>
          <cell r="D42" t="str">
            <v>Total Stormwater Management (All Types)</v>
          </cell>
          <cell r="E42">
            <v>64757698.989898987</v>
          </cell>
          <cell r="F42">
            <v>8386418.2834278522</v>
          </cell>
          <cell r="G42">
            <v>0</v>
          </cell>
          <cell r="H42" t="str">
            <v>n/a</v>
          </cell>
          <cell r="I42" t="str">
            <v>n/a</v>
          </cell>
          <cell r="J42">
            <v>0</v>
          </cell>
          <cell r="K42" t="str">
            <v>n/a</v>
          </cell>
        </row>
        <row r="43">
          <cell r="A43" t="str">
            <v>DC</v>
          </cell>
          <cell r="B43" t="str">
            <v>urban</v>
          </cell>
          <cell r="C43">
            <v>41</v>
          </cell>
          <cell r="D43" t="str">
            <v>Total Stormwater Management (All Types)</v>
          </cell>
          <cell r="E43">
            <v>7408651.8573002806</v>
          </cell>
          <cell r="F43">
            <v>525662.05454995634</v>
          </cell>
          <cell r="G43">
            <v>0</v>
          </cell>
          <cell r="H43" t="str">
            <v>n/a</v>
          </cell>
          <cell r="I43" t="str">
            <v>n/a</v>
          </cell>
          <cell r="J43">
            <v>0</v>
          </cell>
          <cell r="K43" t="str">
            <v>n/a</v>
          </cell>
        </row>
        <row r="44">
          <cell r="A44" t="str">
            <v>DC</v>
          </cell>
          <cell r="B44" t="str">
            <v>urban</v>
          </cell>
          <cell r="C44">
            <v>49</v>
          </cell>
          <cell r="D44" t="str">
            <v>Urban Stream Restoration</v>
          </cell>
          <cell r="E44">
            <v>11935337.094981916</v>
          </cell>
          <cell r="F44">
            <v>653778.80298492289</v>
          </cell>
          <cell r="G44">
            <v>0</v>
          </cell>
          <cell r="H44" t="str">
            <v>n/a</v>
          </cell>
          <cell r="I44" t="str">
            <v>n/a</v>
          </cell>
          <cell r="J44">
            <v>0</v>
          </cell>
          <cell r="K44" t="str">
            <v>n/a</v>
          </cell>
        </row>
        <row r="45">
          <cell r="A45" t="str">
            <v>DC</v>
          </cell>
          <cell r="B45" t="str">
            <v>urban</v>
          </cell>
          <cell r="C45">
            <v>3</v>
          </cell>
          <cell r="D45" t="str">
            <v>Forest Buffers</v>
          </cell>
          <cell r="E45">
            <v>2182.7999999999997</v>
          </cell>
          <cell r="F45">
            <v>154.87502379275838</v>
          </cell>
          <cell r="G45">
            <v>27.540000000000003</v>
          </cell>
          <cell r="H45" t="str">
            <v>n/a</v>
          </cell>
          <cell r="I45" t="str">
            <v>n/a</v>
          </cell>
          <cell r="J45">
            <v>27.540000000000003</v>
          </cell>
          <cell r="K45" t="str">
            <v>n/a</v>
          </cell>
        </row>
        <row r="46">
          <cell r="A46" t="str">
            <v>DC</v>
          </cell>
          <cell r="B46" t="str">
            <v>urban</v>
          </cell>
          <cell r="C46">
            <v>50</v>
          </cell>
          <cell r="D46" t="str">
            <v>Erosion &amp; Sediment Control</v>
          </cell>
          <cell r="E46">
            <v>0</v>
          </cell>
          <cell r="F46" t="str">
            <v>n/a</v>
          </cell>
          <cell r="G46">
            <v>664929.60510799312</v>
          </cell>
          <cell r="H46" t="str">
            <v>n/a</v>
          </cell>
          <cell r="I46" t="str">
            <v>n/a</v>
          </cell>
          <cell r="J46">
            <v>664929.60510799312</v>
          </cell>
          <cell r="K46" t="str">
            <v>n/a</v>
          </cell>
        </row>
        <row r="47">
          <cell r="A47" t="str">
            <v>DC</v>
          </cell>
          <cell r="B47" t="str">
            <v>urban</v>
          </cell>
          <cell r="C47">
            <v>70</v>
          </cell>
          <cell r="D47" t="str">
            <v>Impervious Surface Reduction</v>
          </cell>
          <cell r="E47">
            <v>64.794135267223723</v>
          </cell>
          <cell r="F47" t="str">
            <v>n/a</v>
          </cell>
          <cell r="G47">
            <v>0</v>
          </cell>
          <cell r="H47" t="str">
            <v>n/a</v>
          </cell>
          <cell r="I47" t="str">
            <v>n/a</v>
          </cell>
          <cell r="J47">
            <v>0</v>
          </cell>
          <cell r="K47" t="str">
            <v>n/a</v>
          </cell>
        </row>
        <row r="48">
          <cell r="A48" t="str">
            <v>DC</v>
          </cell>
          <cell r="B48" t="str">
            <v>POTW</v>
          </cell>
          <cell r="C48">
            <v>67</v>
          </cell>
          <cell r="D48" t="str">
            <v>WWTP</v>
          </cell>
          <cell r="E48">
            <v>1663000000</v>
          </cell>
          <cell r="F48">
            <v>0</v>
          </cell>
          <cell r="G48">
            <v>9400000</v>
          </cell>
          <cell r="H48">
            <v>0</v>
          </cell>
          <cell r="I48">
            <v>0</v>
          </cell>
          <cell r="J48">
            <v>9400000</v>
          </cell>
          <cell r="K48">
            <v>0</v>
          </cell>
        </row>
        <row r="49">
          <cell r="A49" t="str">
            <v>DC</v>
          </cell>
          <cell r="B49" t="str">
            <v>POTW</v>
          </cell>
          <cell r="C49">
            <v>67</v>
          </cell>
          <cell r="D49" t="str">
            <v>WWTP</v>
          </cell>
          <cell r="E49">
            <v>1265000000</v>
          </cell>
          <cell r="F49">
            <v>0</v>
          </cell>
          <cell r="G49">
            <v>13360000</v>
          </cell>
          <cell r="H49">
            <v>0</v>
          </cell>
          <cell r="I49">
            <v>0</v>
          </cell>
          <cell r="J49">
            <v>13360000</v>
          </cell>
          <cell r="K49">
            <v>0</v>
          </cell>
        </row>
        <row r="50">
          <cell r="A50" t="str">
            <v>DC</v>
          </cell>
          <cell r="B50" t="str">
            <v>POTW</v>
          </cell>
          <cell r="C50">
            <v>67</v>
          </cell>
          <cell r="D50" t="str">
            <v>WWTP</v>
          </cell>
          <cell r="E50">
            <v>100000000</v>
          </cell>
          <cell r="F50">
            <v>0</v>
          </cell>
          <cell r="G50">
            <v>0</v>
          </cell>
          <cell r="H50">
            <v>0</v>
          </cell>
          <cell r="I50">
            <v>0</v>
          </cell>
          <cell r="J50">
            <v>0</v>
          </cell>
          <cell r="K50">
            <v>0</v>
          </cell>
        </row>
        <row r="51">
          <cell r="A51" t="str">
            <v>MD</v>
          </cell>
          <cell r="B51" t="str">
            <v>ag</v>
          </cell>
          <cell r="C51">
            <v>27</v>
          </cell>
          <cell r="D51" t="str">
            <v>Conservation Plans/SCWQP</v>
          </cell>
          <cell r="E51">
            <v>141764349.99999997</v>
          </cell>
          <cell r="F51">
            <v>18359131.892004237</v>
          </cell>
          <cell r="G51">
            <v>6075615</v>
          </cell>
          <cell r="H51">
            <v>0</v>
          </cell>
          <cell r="I51">
            <v>0</v>
          </cell>
          <cell r="J51">
            <v>6075615</v>
          </cell>
          <cell r="K51">
            <v>0</v>
          </cell>
        </row>
        <row r="52">
          <cell r="A52" t="str">
            <v>MD</v>
          </cell>
          <cell r="B52" t="str">
            <v>ag</v>
          </cell>
          <cell r="C52">
            <v>14</v>
          </cell>
          <cell r="D52" t="str">
            <v>Conservation-Tillage</v>
          </cell>
          <cell r="E52">
            <v>97653032</v>
          </cell>
          <cell r="F52">
            <v>0</v>
          </cell>
          <cell r="G52">
            <v>0</v>
          </cell>
          <cell r="H52">
            <v>0</v>
          </cell>
          <cell r="I52">
            <v>0</v>
          </cell>
          <cell r="J52">
            <v>0</v>
          </cell>
          <cell r="K52">
            <v>0</v>
          </cell>
        </row>
        <row r="53">
          <cell r="A53" t="str">
            <v>MD</v>
          </cell>
          <cell r="B53" t="str">
            <v>ag</v>
          </cell>
          <cell r="C53">
            <v>29</v>
          </cell>
          <cell r="D53" t="str">
            <v>Total Cover Crops (All Types)</v>
          </cell>
          <cell r="E53">
            <v>0</v>
          </cell>
          <cell r="F53">
            <v>0</v>
          </cell>
          <cell r="G53">
            <v>16200000</v>
          </cell>
          <cell r="H53">
            <v>7800000</v>
          </cell>
          <cell r="I53">
            <v>0</v>
          </cell>
          <cell r="J53">
            <v>24000000</v>
          </cell>
          <cell r="K53">
            <v>0</v>
          </cell>
        </row>
        <row r="54">
          <cell r="A54" t="str">
            <v>MD</v>
          </cell>
          <cell r="B54" t="str">
            <v>ag</v>
          </cell>
          <cell r="C54">
            <v>29</v>
          </cell>
          <cell r="D54" t="str">
            <v>Total Cover Crops (All Types)</v>
          </cell>
          <cell r="E54">
            <v>0</v>
          </cell>
          <cell r="F54">
            <v>0</v>
          </cell>
          <cell r="G54">
            <v>3000000</v>
          </cell>
          <cell r="H54">
            <v>0</v>
          </cell>
          <cell r="I54">
            <v>0</v>
          </cell>
          <cell r="J54">
            <v>3000000</v>
          </cell>
          <cell r="K54">
            <v>0</v>
          </cell>
        </row>
        <row r="55">
          <cell r="A55" t="str">
            <v>MD</v>
          </cell>
          <cell r="B55" t="str">
            <v>ag</v>
          </cell>
          <cell r="C55">
            <v>13</v>
          </cell>
          <cell r="D55" t="str">
            <v>Carbon Sequestration / Alternative Crops</v>
          </cell>
          <cell r="E55">
            <v>0</v>
          </cell>
          <cell r="F55">
            <v>0</v>
          </cell>
          <cell r="G55">
            <v>1250000</v>
          </cell>
          <cell r="H55">
            <v>0</v>
          </cell>
          <cell r="I55">
            <v>0</v>
          </cell>
          <cell r="J55">
            <v>1250000</v>
          </cell>
          <cell r="K55">
            <v>0</v>
          </cell>
        </row>
        <row r="56">
          <cell r="A56" t="str">
            <v>MD</v>
          </cell>
          <cell r="B56" t="str">
            <v>ag</v>
          </cell>
          <cell r="C56">
            <v>37</v>
          </cell>
          <cell r="D56" t="str">
            <v>Animal Waste Management Systems (All Types)</v>
          </cell>
          <cell r="E56">
            <v>64549528</v>
          </cell>
          <cell r="F56">
            <v>6218849.191616971</v>
          </cell>
          <cell r="G56">
            <v>0</v>
          </cell>
          <cell r="H56">
            <v>0</v>
          </cell>
          <cell r="I56">
            <v>0</v>
          </cell>
          <cell r="J56">
            <v>0</v>
          </cell>
          <cell r="K56">
            <v>0</v>
          </cell>
        </row>
        <row r="57">
          <cell r="A57" t="str">
            <v>MD</v>
          </cell>
          <cell r="B57" t="str">
            <v>ag</v>
          </cell>
          <cell r="C57">
            <v>37</v>
          </cell>
          <cell r="D57" t="str">
            <v>Animal Waste Management Systems (All Types)</v>
          </cell>
          <cell r="E57">
            <v>5671551</v>
          </cell>
          <cell r="F57">
            <v>546410.19763249741</v>
          </cell>
          <cell r="G57">
            <v>0</v>
          </cell>
          <cell r="H57">
            <v>0</v>
          </cell>
          <cell r="I57">
            <v>0</v>
          </cell>
          <cell r="J57">
            <v>0</v>
          </cell>
          <cell r="K57">
            <v>0</v>
          </cell>
        </row>
        <row r="58">
          <cell r="A58" t="str">
            <v>MD</v>
          </cell>
          <cell r="B58" t="str">
            <v>ag</v>
          </cell>
          <cell r="C58">
            <v>37</v>
          </cell>
          <cell r="D58" t="str">
            <v>Animal Waste Management Systems (All Types)</v>
          </cell>
          <cell r="E58">
            <v>2992592</v>
          </cell>
          <cell r="F58">
            <v>288313.1591611238</v>
          </cell>
          <cell r="G58">
            <v>0</v>
          </cell>
          <cell r="H58">
            <v>0</v>
          </cell>
          <cell r="I58">
            <v>0</v>
          </cell>
          <cell r="J58">
            <v>0</v>
          </cell>
          <cell r="K58">
            <v>0</v>
          </cell>
        </row>
        <row r="59">
          <cell r="A59" t="str">
            <v>MD</v>
          </cell>
          <cell r="B59" t="str">
            <v>ag</v>
          </cell>
          <cell r="C59">
            <v>16</v>
          </cell>
          <cell r="D59" t="str">
            <v>Total Nutrient Management (All Types)</v>
          </cell>
          <cell r="E59">
            <v>10789142.4</v>
          </cell>
          <cell r="F59">
            <v>1904317.3240444076</v>
          </cell>
          <cell r="G59">
            <v>0</v>
          </cell>
          <cell r="H59">
            <v>0</v>
          </cell>
          <cell r="I59">
            <v>0</v>
          </cell>
          <cell r="J59">
            <v>0</v>
          </cell>
          <cell r="K59">
            <v>0</v>
          </cell>
        </row>
        <row r="60">
          <cell r="A60" t="str">
            <v>MD</v>
          </cell>
          <cell r="B60" t="str">
            <v>ag</v>
          </cell>
          <cell r="C60">
            <v>18</v>
          </cell>
          <cell r="D60" t="str">
            <v>Total Nutrient Management (All Types)</v>
          </cell>
          <cell r="E60">
            <v>0</v>
          </cell>
          <cell r="F60">
            <v>0</v>
          </cell>
          <cell r="G60">
            <v>4200000</v>
          </cell>
          <cell r="H60">
            <v>0</v>
          </cell>
          <cell r="I60">
            <v>0</v>
          </cell>
          <cell r="J60">
            <v>4200000</v>
          </cell>
          <cell r="K60">
            <v>0</v>
          </cell>
        </row>
        <row r="61">
          <cell r="A61" t="str">
            <v>MD</v>
          </cell>
          <cell r="B61" t="str">
            <v>ag</v>
          </cell>
          <cell r="C61">
            <v>32</v>
          </cell>
          <cell r="D61" t="str">
            <v>Total Pasture Grazing BMP (All Types)</v>
          </cell>
          <cell r="E61">
            <v>7311600</v>
          </cell>
          <cell r="F61">
            <v>946885.65031743306</v>
          </cell>
          <cell r="G61">
            <v>284340.00000000006</v>
          </cell>
          <cell r="H61">
            <v>0</v>
          </cell>
          <cell r="I61">
            <v>0</v>
          </cell>
          <cell r="J61">
            <v>284340.00000000006</v>
          </cell>
          <cell r="K61">
            <v>0</v>
          </cell>
        </row>
        <row r="62">
          <cell r="A62" t="str">
            <v>MD</v>
          </cell>
          <cell r="B62" t="str">
            <v>ag</v>
          </cell>
          <cell r="C62">
            <v>33</v>
          </cell>
          <cell r="D62" t="str">
            <v>Total Pasture Grazing BMP (All Types)</v>
          </cell>
          <cell r="E62">
            <v>1663315.2</v>
          </cell>
          <cell r="F62">
            <v>215406.92800958356</v>
          </cell>
          <cell r="G62">
            <v>64684.480000000003</v>
          </cell>
          <cell r="H62">
            <v>0</v>
          </cell>
          <cell r="I62">
            <v>0</v>
          </cell>
          <cell r="J62">
            <v>64684.480000000003</v>
          </cell>
          <cell r="K62">
            <v>0</v>
          </cell>
        </row>
        <row r="63">
          <cell r="A63" t="str">
            <v>MD</v>
          </cell>
          <cell r="B63" t="str">
            <v>ag</v>
          </cell>
          <cell r="C63">
            <v>9</v>
          </cell>
          <cell r="D63" t="str">
            <v>Land Retirement</v>
          </cell>
          <cell r="E63">
            <v>1184787</v>
          </cell>
          <cell r="F63">
            <v>153435.33685959852</v>
          </cell>
          <cell r="G63">
            <v>126377.27999999998</v>
          </cell>
          <cell r="H63">
            <v>0</v>
          </cell>
          <cell r="I63">
            <v>1974645</v>
          </cell>
          <cell r="J63">
            <v>2101022.2799999998</v>
          </cell>
          <cell r="K63">
            <v>0</v>
          </cell>
        </row>
        <row r="64">
          <cell r="A64" t="str">
            <v>MD</v>
          </cell>
          <cell r="B64" t="str">
            <v>ag</v>
          </cell>
          <cell r="C64">
            <v>1</v>
          </cell>
          <cell r="D64" t="str">
            <v>Forest Buffers</v>
          </cell>
          <cell r="E64">
            <v>19130000</v>
          </cell>
          <cell r="F64">
            <v>1357320.5081342626</v>
          </cell>
          <cell r="G64">
            <v>765200</v>
          </cell>
          <cell r="H64">
            <v>0</v>
          </cell>
          <cell r="I64">
            <v>0</v>
          </cell>
          <cell r="J64">
            <v>765200</v>
          </cell>
          <cell r="K64">
            <v>0</v>
          </cell>
        </row>
        <row r="65">
          <cell r="A65" t="str">
            <v>MD</v>
          </cell>
          <cell r="B65" t="str">
            <v>ag</v>
          </cell>
          <cell r="C65">
            <v>5</v>
          </cell>
          <cell r="D65" t="str">
            <v>Grass Buffers</v>
          </cell>
          <cell r="E65">
            <v>8029280</v>
          </cell>
          <cell r="F65">
            <v>1039828.4936786421</v>
          </cell>
          <cell r="G65">
            <v>321171.20000000001</v>
          </cell>
          <cell r="H65">
            <v>0</v>
          </cell>
          <cell r="I65">
            <v>0</v>
          </cell>
          <cell r="J65">
            <v>321171.20000000001</v>
          </cell>
          <cell r="K65">
            <v>0</v>
          </cell>
        </row>
        <row r="66">
          <cell r="A66" t="str">
            <v>MD</v>
          </cell>
          <cell r="B66" t="str">
            <v>ag</v>
          </cell>
          <cell r="C66">
            <v>10</v>
          </cell>
          <cell r="D66" t="str">
            <v>Tree Planting</v>
          </cell>
          <cell r="E66">
            <v>2650650.2459999961</v>
          </cell>
          <cell r="F66">
            <v>188070.14839450718</v>
          </cell>
          <cell r="G66">
            <v>106026.00983999985</v>
          </cell>
          <cell r="H66">
            <v>0</v>
          </cell>
          <cell r="I66">
            <v>0</v>
          </cell>
          <cell r="J66">
            <v>106026.00983999985</v>
          </cell>
          <cell r="K66">
            <v>0</v>
          </cell>
        </row>
        <row r="67">
          <cell r="A67" t="str">
            <v>MD</v>
          </cell>
          <cell r="B67" t="str">
            <v>ag</v>
          </cell>
          <cell r="C67">
            <v>7</v>
          </cell>
          <cell r="D67" t="str">
            <v>Wetland Restoration</v>
          </cell>
          <cell r="E67">
            <v>14904747</v>
          </cell>
          <cell r="F67">
            <v>969575.18185844715</v>
          </cell>
          <cell r="G67">
            <v>1708980</v>
          </cell>
          <cell r="H67">
            <v>0</v>
          </cell>
          <cell r="I67">
            <v>0</v>
          </cell>
          <cell r="J67">
            <v>1708980</v>
          </cell>
          <cell r="K67">
            <v>27819753</v>
          </cell>
        </row>
        <row r="68">
          <cell r="A68" t="str">
            <v>MD</v>
          </cell>
          <cell r="B68" t="str">
            <v>ag</v>
          </cell>
          <cell r="C68">
            <v>55</v>
          </cell>
          <cell r="D68" t="str">
            <v>Horse Pasture Management</v>
          </cell>
          <cell r="E68">
            <v>30391680</v>
          </cell>
          <cell r="F68">
            <v>2928003.9754881193</v>
          </cell>
          <cell r="G68">
            <v>0</v>
          </cell>
          <cell r="H68">
            <v>0</v>
          </cell>
          <cell r="I68">
            <v>0</v>
          </cell>
          <cell r="J68">
            <v>0</v>
          </cell>
          <cell r="K68">
            <v>0</v>
          </cell>
        </row>
        <row r="69">
          <cell r="A69" t="str">
            <v>MD</v>
          </cell>
          <cell r="B69" t="str">
            <v>ag</v>
          </cell>
          <cell r="C69">
            <v>21</v>
          </cell>
          <cell r="D69" t="str">
            <v>Poultry Litter Transport</v>
          </cell>
          <cell r="E69">
            <v>0</v>
          </cell>
          <cell r="F69">
            <v>0</v>
          </cell>
          <cell r="G69">
            <v>1400000</v>
          </cell>
          <cell r="H69">
            <v>0</v>
          </cell>
          <cell r="I69">
            <v>0</v>
          </cell>
          <cell r="J69">
            <v>1400000</v>
          </cell>
          <cell r="K69">
            <v>0</v>
          </cell>
        </row>
        <row r="70">
          <cell r="A70" t="str">
            <v>MD</v>
          </cell>
          <cell r="B70" t="str">
            <v>ag</v>
          </cell>
          <cell r="C70">
            <v>26</v>
          </cell>
          <cell r="D70" t="str">
            <v>Ammonia Emmission Reduction</v>
          </cell>
          <cell r="E70">
            <v>8880000</v>
          </cell>
          <cell r="F70">
            <v>855519.51397008984</v>
          </cell>
          <cell r="G70">
            <v>740000</v>
          </cell>
          <cell r="H70">
            <v>0</v>
          </cell>
          <cell r="I70">
            <v>0</v>
          </cell>
          <cell r="J70">
            <v>740000</v>
          </cell>
          <cell r="K70">
            <v>0</v>
          </cell>
        </row>
        <row r="71">
          <cell r="A71" t="str">
            <v>MD</v>
          </cell>
          <cell r="B71" t="str">
            <v>ag</v>
          </cell>
          <cell r="C71">
            <v>20</v>
          </cell>
          <cell r="D71" t="str">
            <v>32% Poultry Phytase</v>
          </cell>
          <cell r="E71">
            <v>0</v>
          </cell>
          <cell r="F71">
            <v>0</v>
          </cell>
          <cell r="G71">
            <v>1000000</v>
          </cell>
          <cell r="H71">
            <v>0</v>
          </cell>
          <cell r="I71">
            <v>0</v>
          </cell>
          <cell r="J71">
            <v>1000000</v>
          </cell>
          <cell r="K71">
            <v>0</v>
          </cell>
        </row>
        <row r="72">
          <cell r="A72" t="str">
            <v>MD</v>
          </cell>
          <cell r="B72" t="str">
            <v>ag</v>
          </cell>
          <cell r="C72">
            <v>68</v>
          </cell>
          <cell r="D72" t="str">
            <v>Oyster Aquaculture</v>
          </cell>
          <cell r="E72">
            <v>1510000</v>
          </cell>
          <cell r="F72" t="str">
            <v>?</v>
          </cell>
          <cell r="G72">
            <v>0</v>
          </cell>
          <cell r="H72">
            <v>0</v>
          </cell>
          <cell r="I72">
            <v>0</v>
          </cell>
          <cell r="J72">
            <v>0</v>
          </cell>
          <cell r="K72">
            <v>0</v>
          </cell>
        </row>
        <row r="73">
          <cell r="A73" t="str">
            <v>MD</v>
          </cell>
          <cell r="B73" t="str">
            <v>urban</v>
          </cell>
          <cell r="C73">
            <v>48</v>
          </cell>
          <cell r="D73" t="str">
            <v>Total Stormwater Management (All Types)</v>
          </cell>
          <cell r="E73">
            <v>260732500</v>
          </cell>
          <cell r="F73">
            <v>20921850.364696924</v>
          </cell>
          <cell r="G73">
            <v>13036625</v>
          </cell>
          <cell r="H73">
            <v>0</v>
          </cell>
          <cell r="I73">
            <v>0</v>
          </cell>
          <cell r="J73">
            <v>13036625</v>
          </cell>
          <cell r="K73">
            <v>0</v>
          </cell>
        </row>
        <row r="74">
          <cell r="A74" t="str">
            <v>MD</v>
          </cell>
          <cell r="B74" t="str">
            <v>urban</v>
          </cell>
          <cell r="C74">
            <v>46</v>
          </cell>
          <cell r="D74" t="str">
            <v>Total Stormwater Management (All Types)</v>
          </cell>
          <cell r="E74">
            <v>412454000</v>
          </cell>
          <cell r="F74">
            <v>33096376.057149395</v>
          </cell>
          <cell r="G74">
            <v>20622700</v>
          </cell>
          <cell r="H74">
            <v>0</v>
          </cell>
          <cell r="I74">
            <v>0</v>
          </cell>
          <cell r="J74">
            <v>20622700</v>
          </cell>
          <cell r="K74">
            <v>0</v>
          </cell>
        </row>
        <row r="75">
          <cell r="A75" t="str">
            <v>MD</v>
          </cell>
          <cell r="B75" t="str">
            <v>urban</v>
          </cell>
          <cell r="C75">
            <v>48</v>
          </cell>
          <cell r="D75" t="str">
            <v>Total Stormwater Management (All Types)</v>
          </cell>
          <cell r="E75">
            <v>1181988500</v>
          </cell>
          <cell r="F75">
            <v>94845815.269644454</v>
          </cell>
          <cell r="G75">
            <v>59099425</v>
          </cell>
          <cell r="H75">
            <v>0</v>
          </cell>
          <cell r="I75">
            <v>0</v>
          </cell>
          <cell r="J75">
            <v>59099425</v>
          </cell>
          <cell r="K75">
            <v>0</v>
          </cell>
        </row>
        <row r="76">
          <cell r="A76" t="str">
            <v>MD</v>
          </cell>
          <cell r="B76" t="str">
            <v>urban</v>
          </cell>
          <cell r="C76">
            <v>50</v>
          </cell>
          <cell r="D76" t="str">
            <v>Erosion &amp; Sediment Control</v>
          </cell>
          <cell r="E76">
            <v>0</v>
          </cell>
          <cell r="F76">
            <v>0</v>
          </cell>
          <cell r="G76">
            <v>353423000</v>
          </cell>
          <cell r="H76">
            <v>0</v>
          </cell>
          <cell r="I76">
            <v>0</v>
          </cell>
          <cell r="J76">
            <v>353423000</v>
          </cell>
          <cell r="K76">
            <v>0</v>
          </cell>
        </row>
        <row r="77">
          <cell r="A77" t="str">
            <v>MD</v>
          </cell>
          <cell r="B77" t="str">
            <v>urban</v>
          </cell>
          <cell r="C77">
            <v>51</v>
          </cell>
          <cell r="D77" t="str">
            <v>Urban Nutrient Management</v>
          </cell>
          <cell r="E77">
            <v>12171058.613333333</v>
          </cell>
          <cell r="F77">
            <v>1675993.8612918309</v>
          </cell>
          <cell r="G77">
            <v>0</v>
          </cell>
          <cell r="H77">
            <v>0</v>
          </cell>
          <cell r="I77">
            <v>0</v>
          </cell>
          <cell r="J77">
            <v>0</v>
          </cell>
          <cell r="K77">
            <v>0</v>
          </cell>
        </row>
        <row r="78">
          <cell r="A78" t="str">
            <v>MD</v>
          </cell>
          <cell r="B78" t="str">
            <v>urban</v>
          </cell>
          <cell r="C78">
            <v>56</v>
          </cell>
          <cell r="D78" t="str">
            <v>Mixed Open Nutrient Management</v>
          </cell>
          <cell r="E78">
            <v>12013931.653333334</v>
          </cell>
          <cell r="F78">
            <v>1654356.9742494042</v>
          </cell>
          <cell r="G78">
            <v>0</v>
          </cell>
          <cell r="H78">
            <v>0</v>
          </cell>
          <cell r="I78">
            <v>0</v>
          </cell>
          <cell r="J78">
            <v>0</v>
          </cell>
          <cell r="K78">
            <v>0</v>
          </cell>
        </row>
        <row r="79">
          <cell r="A79" t="str">
            <v>MD</v>
          </cell>
          <cell r="B79" t="str">
            <v>urban</v>
          </cell>
          <cell r="C79">
            <v>3</v>
          </cell>
          <cell r="D79" t="str">
            <v>Forest Buffers</v>
          </cell>
          <cell r="E79">
            <v>1245600</v>
          </cell>
          <cell r="F79">
            <v>88378.380811920404</v>
          </cell>
          <cell r="G79">
            <v>0</v>
          </cell>
          <cell r="H79">
            <v>0</v>
          </cell>
          <cell r="I79">
            <v>0</v>
          </cell>
          <cell r="J79">
            <v>0</v>
          </cell>
          <cell r="K79">
            <v>0</v>
          </cell>
        </row>
        <row r="80">
          <cell r="A80" t="str">
            <v>MD</v>
          </cell>
          <cell r="B80" t="str">
            <v>urban</v>
          </cell>
          <cell r="C80">
            <v>11</v>
          </cell>
          <cell r="D80" t="str">
            <v>Tree Planting</v>
          </cell>
          <cell r="E80">
            <v>8899308</v>
          </cell>
          <cell r="F80">
            <v>631427.7708626925</v>
          </cell>
          <cell r="G80">
            <v>0</v>
          </cell>
          <cell r="H80">
            <v>0</v>
          </cell>
          <cell r="I80">
            <v>0</v>
          </cell>
          <cell r="J80">
            <v>0</v>
          </cell>
          <cell r="K80">
            <v>0</v>
          </cell>
        </row>
        <row r="81">
          <cell r="A81" t="str">
            <v>MD</v>
          </cell>
          <cell r="B81" t="str">
            <v>urban</v>
          </cell>
          <cell r="C81">
            <v>12</v>
          </cell>
          <cell r="D81" t="str">
            <v>Tree Planting</v>
          </cell>
          <cell r="E81">
            <v>45258840</v>
          </cell>
          <cell r="F81">
            <v>3211225.9125126656</v>
          </cell>
          <cell r="G81">
            <v>0</v>
          </cell>
          <cell r="H81">
            <v>0</v>
          </cell>
          <cell r="I81">
            <v>0</v>
          </cell>
          <cell r="J81">
            <v>0</v>
          </cell>
          <cell r="K81">
            <v>0</v>
          </cell>
        </row>
        <row r="82">
          <cell r="A82" t="str">
            <v>MD</v>
          </cell>
          <cell r="B82" t="str">
            <v>urban</v>
          </cell>
          <cell r="C82">
            <v>49</v>
          </cell>
          <cell r="D82" t="str">
            <v>Urban Stream Restoration</v>
          </cell>
          <cell r="E82">
            <v>63887264</v>
          </cell>
          <cell r="F82">
            <v>4532958.3709246097</v>
          </cell>
          <cell r="G82">
            <v>0</v>
          </cell>
          <cell r="H82">
            <v>0</v>
          </cell>
          <cell r="I82">
            <v>0</v>
          </cell>
          <cell r="J82">
            <v>0</v>
          </cell>
          <cell r="K82">
            <v>0</v>
          </cell>
        </row>
        <row r="83">
          <cell r="A83" t="str">
            <v>MD</v>
          </cell>
          <cell r="B83" t="str">
            <v>septic</v>
          </cell>
          <cell r="C83">
            <v>53</v>
          </cell>
          <cell r="D83" t="str">
            <v>Urban Growth Reduction</v>
          </cell>
          <cell r="E83">
            <v>0</v>
          </cell>
          <cell r="F83">
            <v>0</v>
          </cell>
          <cell r="G83">
            <v>0</v>
          </cell>
          <cell r="H83">
            <v>0</v>
          </cell>
          <cell r="I83">
            <v>0</v>
          </cell>
          <cell r="J83">
            <v>0</v>
          </cell>
          <cell r="K83">
            <v>0</v>
          </cell>
        </row>
        <row r="84">
          <cell r="A84" t="str">
            <v>MD</v>
          </cell>
          <cell r="B84" t="str">
            <v>septic</v>
          </cell>
          <cell r="C84">
            <v>65</v>
          </cell>
          <cell r="D84" t="str">
            <v>Septic Denitrification</v>
          </cell>
          <cell r="E84">
            <v>2609227500</v>
          </cell>
          <cell r="F84">
            <v>254001551.04671016</v>
          </cell>
          <cell r="G84">
            <v>104369100</v>
          </cell>
          <cell r="H84">
            <v>0</v>
          </cell>
          <cell r="I84">
            <v>0</v>
          </cell>
          <cell r="J84">
            <v>104369100</v>
          </cell>
          <cell r="K84">
            <v>0</v>
          </cell>
        </row>
        <row r="85">
          <cell r="A85" t="str">
            <v>MD</v>
          </cell>
          <cell r="B85" t="str">
            <v>septic</v>
          </cell>
          <cell r="C85">
            <v>64</v>
          </cell>
          <cell r="D85" t="str">
            <v>Septic Connections</v>
          </cell>
          <cell r="E85">
            <v>53690000</v>
          </cell>
          <cell r="F85">
            <v>5226582.6861390471</v>
          </cell>
          <cell r="G85">
            <v>0</v>
          </cell>
          <cell r="H85">
            <v>0</v>
          </cell>
          <cell r="I85">
            <v>0</v>
          </cell>
          <cell r="J85">
            <v>0</v>
          </cell>
          <cell r="K85">
            <v>0</v>
          </cell>
        </row>
        <row r="86">
          <cell r="A86" t="str">
            <v>MD</v>
          </cell>
          <cell r="B86" t="str">
            <v>POTW</v>
          </cell>
          <cell r="C86">
            <v>67</v>
          </cell>
          <cell r="D86" t="str">
            <v>WWTP</v>
          </cell>
          <cell r="E86">
            <v>1069404000</v>
          </cell>
          <cell r="F86">
            <v>66670301.418282226</v>
          </cell>
          <cell r="G86">
            <v>0</v>
          </cell>
          <cell r="H86">
            <v>0</v>
          </cell>
          <cell r="I86">
            <v>0</v>
          </cell>
          <cell r="J86">
            <v>0</v>
          </cell>
          <cell r="K86">
            <v>0</v>
          </cell>
        </row>
        <row r="87">
          <cell r="A87" t="str">
            <v>MD</v>
          </cell>
          <cell r="B87" t="str">
            <v>erosion</v>
          </cell>
          <cell r="C87">
            <v>71</v>
          </cell>
          <cell r="D87" t="str">
            <v>Shore Erosion Control (All Types)</v>
          </cell>
          <cell r="E87">
            <v>0</v>
          </cell>
          <cell r="F87">
            <v>0</v>
          </cell>
          <cell r="G87">
            <v>0</v>
          </cell>
          <cell r="H87">
            <v>0</v>
          </cell>
          <cell r="I87">
            <v>0</v>
          </cell>
          <cell r="J87">
            <v>0</v>
          </cell>
          <cell r="K87">
            <v>0</v>
          </cell>
        </row>
        <row r="88">
          <cell r="A88" t="str">
            <v>NY</v>
          </cell>
          <cell r="B88" t="str">
            <v>ag</v>
          </cell>
          <cell r="C88">
            <v>1</v>
          </cell>
          <cell r="D88" t="str">
            <v>Forest Buffers</v>
          </cell>
          <cell r="E88">
            <v>2323900</v>
          </cell>
          <cell r="F88">
            <v>164886.41551767971</v>
          </cell>
          <cell r="G88">
            <v>68000</v>
          </cell>
          <cell r="H88">
            <v>0</v>
          </cell>
          <cell r="I88">
            <v>98940</v>
          </cell>
          <cell r="J88">
            <v>166940</v>
          </cell>
          <cell r="K88">
            <v>0</v>
          </cell>
        </row>
        <row r="89">
          <cell r="A89" t="str">
            <v>NY</v>
          </cell>
          <cell r="B89" t="str">
            <v>ag</v>
          </cell>
          <cell r="C89">
            <v>5</v>
          </cell>
          <cell r="D89" t="str">
            <v>Grass Buffers</v>
          </cell>
          <cell r="E89">
            <v>1354500</v>
          </cell>
          <cell r="F89">
            <v>96105.103411806529</v>
          </cell>
          <cell r="G89">
            <v>6300</v>
          </cell>
          <cell r="H89">
            <v>0</v>
          </cell>
          <cell r="I89">
            <v>374220</v>
          </cell>
          <cell r="J89">
            <v>380520</v>
          </cell>
          <cell r="K89">
            <v>0</v>
          </cell>
        </row>
        <row r="90">
          <cell r="A90" t="str">
            <v>NY</v>
          </cell>
          <cell r="B90" t="str">
            <v>ag</v>
          </cell>
          <cell r="C90">
            <v>9</v>
          </cell>
          <cell r="D90" t="str">
            <v>Land Retirement</v>
          </cell>
          <cell r="E90">
            <v>6496000</v>
          </cell>
          <cell r="F90">
            <v>841261.71897560661</v>
          </cell>
          <cell r="G90">
            <v>0</v>
          </cell>
          <cell r="H90">
            <v>0</v>
          </cell>
          <cell r="I90">
            <v>416500</v>
          </cell>
          <cell r="J90">
            <v>416500</v>
          </cell>
          <cell r="K90">
            <v>0</v>
          </cell>
        </row>
        <row r="91">
          <cell r="A91" t="str">
            <v>NY</v>
          </cell>
          <cell r="B91" t="str">
            <v>ag</v>
          </cell>
          <cell r="C91">
            <v>27</v>
          </cell>
          <cell r="D91" t="str">
            <v>Conservation Plans/SCWQP</v>
          </cell>
          <cell r="E91">
            <v>0</v>
          </cell>
          <cell r="F91">
            <v>0</v>
          </cell>
          <cell r="G91">
            <v>0</v>
          </cell>
          <cell r="H91">
            <v>0</v>
          </cell>
          <cell r="I91">
            <v>0</v>
          </cell>
          <cell r="J91">
            <v>0</v>
          </cell>
          <cell r="K91">
            <v>0</v>
          </cell>
        </row>
        <row r="92">
          <cell r="A92" t="str">
            <v>NY</v>
          </cell>
          <cell r="B92" t="str">
            <v>ag</v>
          </cell>
          <cell r="C92">
            <v>27</v>
          </cell>
          <cell r="D92" t="str">
            <v>Conservation Plans/SCWQP</v>
          </cell>
          <cell r="E92">
            <v>0</v>
          </cell>
          <cell r="F92">
            <v>0</v>
          </cell>
          <cell r="G92">
            <v>0</v>
          </cell>
          <cell r="H92">
            <v>0</v>
          </cell>
          <cell r="I92">
            <v>0</v>
          </cell>
          <cell r="J92">
            <v>0</v>
          </cell>
          <cell r="K92">
            <v>0</v>
          </cell>
        </row>
        <row r="93">
          <cell r="A93" t="str">
            <v>NY</v>
          </cell>
          <cell r="B93" t="str">
            <v>ag</v>
          </cell>
          <cell r="C93">
            <v>31</v>
          </cell>
          <cell r="D93" t="str">
            <v>Total Cover Crops (All Types)</v>
          </cell>
          <cell r="E93">
            <v>0</v>
          </cell>
          <cell r="F93">
            <v>0</v>
          </cell>
          <cell r="G93">
            <v>2295000</v>
          </cell>
          <cell r="H93">
            <v>1105000</v>
          </cell>
          <cell r="I93">
            <v>0</v>
          </cell>
          <cell r="J93">
            <v>3400000</v>
          </cell>
          <cell r="K93">
            <v>0</v>
          </cell>
        </row>
        <row r="94">
          <cell r="A94" t="str">
            <v>NY</v>
          </cell>
          <cell r="B94" t="str">
            <v>ag</v>
          </cell>
          <cell r="C94">
            <v>32</v>
          </cell>
          <cell r="D94" t="str">
            <v>Total Pasture Grazing BMP (All Types)</v>
          </cell>
          <cell r="E94">
            <v>120652000</v>
          </cell>
          <cell r="F94">
            <v>15624985.97873228</v>
          </cell>
          <cell r="G94">
            <v>3753000</v>
          </cell>
          <cell r="H94">
            <v>0</v>
          </cell>
          <cell r="I94">
            <v>0</v>
          </cell>
          <cell r="J94">
            <v>3753000</v>
          </cell>
          <cell r="K94">
            <v>0</v>
          </cell>
        </row>
        <row r="95">
          <cell r="A95" t="str">
            <v>NY</v>
          </cell>
          <cell r="B95" t="str">
            <v>ag</v>
          </cell>
          <cell r="C95">
            <v>19</v>
          </cell>
          <cell r="D95" t="str">
            <v>Total Nutrient Management (All Types)</v>
          </cell>
          <cell r="E95">
            <v>12034000</v>
          </cell>
          <cell r="F95">
            <v>1558458.0551343055</v>
          </cell>
          <cell r="G95">
            <v>1641000</v>
          </cell>
          <cell r="H95">
            <v>0</v>
          </cell>
          <cell r="I95">
            <v>0</v>
          </cell>
          <cell r="J95">
            <v>1641000</v>
          </cell>
          <cell r="K95">
            <v>0</v>
          </cell>
        </row>
        <row r="96">
          <cell r="A96" t="str">
            <v>NY</v>
          </cell>
          <cell r="B96" t="str">
            <v>ag</v>
          </cell>
          <cell r="C96">
            <v>32</v>
          </cell>
          <cell r="D96" t="str">
            <v>Total Pasture Grazing BMP (All Types)</v>
          </cell>
          <cell r="E96">
            <v>31945800</v>
          </cell>
          <cell r="F96">
            <v>2078120.1347874994</v>
          </cell>
          <cell r="G96">
            <v>0</v>
          </cell>
          <cell r="H96">
            <v>0</v>
          </cell>
          <cell r="I96">
            <v>0</v>
          </cell>
          <cell r="J96">
            <v>0</v>
          </cell>
          <cell r="K96">
            <v>3700000</v>
          </cell>
        </row>
        <row r="97">
          <cell r="A97" t="str">
            <v>NY</v>
          </cell>
          <cell r="B97" t="str">
            <v>ag</v>
          </cell>
          <cell r="C97">
            <v>37</v>
          </cell>
          <cell r="D97" t="str">
            <v>Animal Waste Management Systems (All Types)</v>
          </cell>
          <cell r="E97">
            <v>298200000</v>
          </cell>
          <cell r="F97">
            <v>38618264.254699185</v>
          </cell>
          <cell r="G97">
            <v>8946000</v>
          </cell>
          <cell r="H97">
            <v>0</v>
          </cell>
          <cell r="I97">
            <v>0</v>
          </cell>
          <cell r="J97">
            <v>8946000</v>
          </cell>
          <cell r="K97">
            <v>0</v>
          </cell>
        </row>
        <row r="98">
          <cell r="A98" t="str">
            <v>NY</v>
          </cell>
          <cell r="B98" t="str">
            <v>ag</v>
          </cell>
          <cell r="C98">
            <v>37</v>
          </cell>
          <cell r="D98" t="str">
            <v>Animal Waste Management Systems (All Types)</v>
          </cell>
          <cell r="E98">
            <v>89733930</v>
          </cell>
          <cell r="F98">
            <v>11620954.464630041</v>
          </cell>
          <cell r="G98">
            <v>0</v>
          </cell>
          <cell r="H98">
            <v>0</v>
          </cell>
          <cell r="I98">
            <v>0</v>
          </cell>
          <cell r="J98">
            <v>0</v>
          </cell>
          <cell r="K98">
            <v>0</v>
          </cell>
        </row>
        <row r="99">
          <cell r="A99" t="str">
            <v>NY</v>
          </cell>
          <cell r="B99" t="str">
            <v>ag</v>
          </cell>
          <cell r="C99">
            <v>18</v>
          </cell>
          <cell r="D99" t="str">
            <v>Total Nutrient Management (All Types)</v>
          </cell>
          <cell r="E99">
            <v>0</v>
          </cell>
          <cell r="F99">
            <v>0</v>
          </cell>
          <cell r="G99">
            <v>324000</v>
          </cell>
          <cell r="H99">
            <v>0</v>
          </cell>
          <cell r="I99">
            <v>0</v>
          </cell>
          <cell r="J99">
            <v>324000</v>
          </cell>
          <cell r="K99">
            <v>0</v>
          </cell>
        </row>
        <row r="100">
          <cell r="A100" t="str">
            <v>NY</v>
          </cell>
          <cell r="B100" t="str">
            <v>ag</v>
          </cell>
          <cell r="C100">
            <v>13</v>
          </cell>
          <cell r="D100" t="str">
            <v>Carbon Sequestration / Alternative Crops</v>
          </cell>
          <cell r="E100">
            <v>100000</v>
          </cell>
          <cell r="F100">
            <v>12950.457496545669</v>
          </cell>
          <cell r="G100">
            <v>0</v>
          </cell>
          <cell r="H100">
            <v>0</v>
          </cell>
          <cell r="I100">
            <v>0</v>
          </cell>
          <cell r="J100">
            <v>0</v>
          </cell>
          <cell r="K100">
            <v>0</v>
          </cell>
        </row>
        <row r="101">
          <cell r="A101" t="str">
            <v>NY</v>
          </cell>
          <cell r="B101" t="str">
            <v>ag</v>
          </cell>
          <cell r="C101">
            <v>10</v>
          </cell>
          <cell r="D101" t="str">
            <v>Tree Planting</v>
          </cell>
          <cell r="E101">
            <v>1284000</v>
          </cell>
          <cell r="F101">
            <v>91102.95517221083</v>
          </cell>
          <cell r="G101">
            <v>0</v>
          </cell>
          <cell r="H101">
            <v>0</v>
          </cell>
          <cell r="I101">
            <v>0</v>
          </cell>
          <cell r="J101">
            <v>0</v>
          </cell>
          <cell r="K101">
            <v>0</v>
          </cell>
        </row>
        <row r="102">
          <cell r="A102" t="str">
            <v>NY</v>
          </cell>
          <cell r="B102" t="str">
            <v>ag</v>
          </cell>
          <cell r="C102">
            <v>36</v>
          </cell>
          <cell r="D102" t="str">
            <v>Total Pasture Grazing BMP (All Types)</v>
          </cell>
          <cell r="E102">
            <v>6944000</v>
          </cell>
          <cell r="F102">
            <v>899279.7685601312</v>
          </cell>
          <cell r="G102">
            <v>216000</v>
          </cell>
          <cell r="H102">
            <v>0</v>
          </cell>
          <cell r="I102">
            <v>0</v>
          </cell>
          <cell r="J102">
            <v>216000</v>
          </cell>
          <cell r="K102">
            <v>0</v>
          </cell>
        </row>
        <row r="103">
          <cell r="A103" t="str">
            <v>NY</v>
          </cell>
          <cell r="B103" t="str">
            <v>ag</v>
          </cell>
          <cell r="C103">
            <v>37</v>
          </cell>
          <cell r="D103" t="str">
            <v>Animal Waste Management Systems (All Types)</v>
          </cell>
          <cell r="E103">
            <v>0</v>
          </cell>
          <cell r="F103">
            <v>0</v>
          </cell>
          <cell r="G103">
            <v>0</v>
          </cell>
          <cell r="H103">
            <v>0</v>
          </cell>
          <cell r="I103">
            <v>0</v>
          </cell>
          <cell r="J103">
            <v>0</v>
          </cell>
          <cell r="K103">
            <v>0</v>
          </cell>
        </row>
        <row r="104">
          <cell r="A104" t="str">
            <v>NY</v>
          </cell>
          <cell r="B104" t="str">
            <v>ag</v>
          </cell>
          <cell r="C104">
            <v>32</v>
          </cell>
          <cell r="D104" t="str">
            <v>Total Pasture Grazing BMP (All Types)</v>
          </cell>
          <cell r="E104">
            <v>1200000</v>
          </cell>
          <cell r="F104">
            <v>155405.48995854802</v>
          </cell>
          <cell r="G104">
            <v>900000</v>
          </cell>
          <cell r="H104">
            <v>0</v>
          </cell>
          <cell r="I104">
            <v>0</v>
          </cell>
          <cell r="J104">
            <v>900000</v>
          </cell>
          <cell r="K104">
            <v>0</v>
          </cell>
        </row>
        <row r="105">
          <cell r="A105" t="str">
            <v>NY</v>
          </cell>
          <cell r="B105" t="str">
            <v>ag</v>
          </cell>
          <cell r="C105">
            <v>14</v>
          </cell>
          <cell r="D105" t="str">
            <v>Conservation-Tillage</v>
          </cell>
          <cell r="E105">
            <v>0</v>
          </cell>
          <cell r="F105">
            <v>0</v>
          </cell>
          <cell r="G105">
            <v>195535.36000000002</v>
          </cell>
          <cell r="H105">
            <v>0</v>
          </cell>
          <cell r="I105">
            <v>0</v>
          </cell>
          <cell r="J105">
            <v>195535.36000000002</v>
          </cell>
          <cell r="K105">
            <v>1222096</v>
          </cell>
        </row>
        <row r="106">
          <cell r="A106" t="str">
            <v>NY</v>
          </cell>
          <cell r="B106" t="str">
            <v>forest</v>
          </cell>
          <cell r="C106">
            <v>63</v>
          </cell>
          <cell r="D106" t="str">
            <v>Forest Harvesting Practices</v>
          </cell>
          <cell r="E106">
            <v>0</v>
          </cell>
          <cell r="F106">
            <v>0</v>
          </cell>
          <cell r="G106">
            <v>4544232</v>
          </cell>
          <cell r="H106">
            <v>0</v>
          </cell>
          <cell r="I106">
            <v>0</v>
          </cell>
          <cell r="J106">
            <v>4544232</v>
          </cell>
          <cell r="K106">
            <v>0</v>
          </cell>
        </row>
        <row r="107">
          <cell r="A107" t="str">
            <v>NY</v>
          </cell>
          <cell r="B107" t="str">
            <v>urban</v>
          </cell>
          <cell r="C107">
            <v>3</v>
          </cell>
          <cell r="D107" t="str">
            <v>Forest Buffers</v>
          </cell>
          <cell r="E107">
            <v>1855380</v>
          </cell>
          <cell r="F107">
            <v>131643.77022384465</v>
          </cell>
          <cell r="G107">
            <v>23409.000000000004</v>
          </cell>
          <cell r="H107">
            <v>0</v>
          </cell>
          <cell r="I107">
            <v>0</v>
          </cell>
          <cell r="J107">
            <v>23409.000000000004</v>
          </cell>
          <cell r="K107">
            <v>0</v>
          </cell>
        </row>
        <row r="108">
          <cell r="A108" t="str">
            <v>NY</v>
          </cell>
          <cell r="B108" t="str">
            <v>urban</v>
          </cell>
          <cell r="C108">
            <v>2</v>
          </cell>
          <cell r="D108" t="str">
            <v>Forest Buffers</v>
          </cell>
          <cell r="E108">
            <v>1832268</v>
          </cell>
          <cell r="F108">
            <v>130003.91703074485</v>
          </cell>
          <cell r="G108">
            <v>23117.400000000005</v>
          </cell>
          <cell r="H108">
            <v>0</v>
          </cell>
          <cell r="I108">
            <v>0</v>
          </cell>
          <cell r="J108">
            <v>23117.400000000005</v>
          </cell>
          <cell r="K108">
            <v>0</v>
          </cell>
        </row>
        <row r="109">
          <cell r="A109" t="str">
            <v>NY</v>
          </cell>
          <cell r="B109" t="str">
            <v>urban</v>
          </cell>
          <cell r="C109">
            <v>6</v>
          </cell>
          <cell r="D109" t="str">
            <v>Grass Buffers</v>
          </cell>
          <cell r="E109">
            <v>439428</v>
          </cell>
          <cell r="F109">
            <v>56907.936367920702</v>
          </cell>
          <cell r="G109">
            <v>0</v>
          </cell>
          <cell r="H109">
            <v>0</v>
          </cell>
          <cell r="I109">
            <v>0</v>
          </cell>
          <cell r="J109">
            <v>0</v>
          </cell>
          <cell r="K109">
            <v>0</v>
          </cell>
        </row>
        <row r="110">
          <cell r="A110" t="str">
            <v>NY</v>
          </cell>
          <cell r="B110" t="str">
            <v>urban</v>
          </cell>
          <cell r="C110">
            <v>48</v>
          </cell>
          <cell r="D110" t="str">
            <v>Total Stormwater Management (All Types)</v>
          </cell>
          <cell r="E110">
            <v>75155583.556676656</v>
          </cell>
          <cell r="F110">
            <v>6030678.4664139133</v>
          </cell>
          <cell r="G110">
            <v>3695886.3443165696</v>
          </cell>
          <cell r="H110">
            <v>0</v>
          </cell>
          <cell r="I110">
            <v>0</v>
          </cell>
          <cell r="J110">
            <v>3695886.3443165696</v>
          </cell>
          <cell r="K110">
            <v>0</v>
          </cell>
        </row>
        <row r="111">
          <cell r="A111" t="str">
            <v>NY</v>
          </cell>
          <cell r="B111" t="str">
            <v>urban</v>
          </cell>
          <cell r="C111">
            <v>48</v>
          </cell>
          <cell r="D111" t="str">
            <v>Total Stormwater Management (All Types)</v>
          </cell>
          <cell r="E111">
            <v>91449185.125019714</v>
          </cell>
          <cell r="F111">
            <v>7338119.2109120665</v>
          </cell>
          <cell r="G111">
            <v>4497406.2634084821</v>
          </cell>
          <cell r="H111">
            <v>0</v>
          </cell>
          <cell r="I111">
            <v>0</v>
          </cell>
          <cell r="J111">
            <v>4497406.2634084821</v>
          </cell>
          <cell r="K111">
            <v>0</v>
          </cell>
        </row>
        <row r="112">
          <cell r="A112" t="str">
            <v>NY</v>
          </cell>
          <cell r="B112" t="str">
            <v>urban</v>
          </cell>
          <cell r="C112">
            <v>48</v>
          </cell>
          <cell r="D112" t="str">
            <v>Total Stormwater Management (All Types)</v>
          </cell>
          <cell r="E112">
            <v>0</v>
          </cell>
          <cell r="F112">
            <v>0</v>
          </cell>
          <cell r="G112">
            <v>0</v>
          </cell>
          <cell r="H112">
            <v>0</v>
          </cell>
          <cell r="I112">
            <v>0</v>
          </cell>
          <cell r="J112">
            <v>0</v>
          </cell>
          <cell r="K112">
            <v>0</v>
          </cell>
        </row>
        <row r="113">
          <cell r="A113" t="str">
            <v>NY</v>
          </cell>
          <cell r="B113" t="str">
            <v>urban</v>
          </cell>
          <cell r="C113">
            <v>48</v>
          </cell>
          <cell r="D113" t="str">
            <v>Total Stormwater Management (All Types)</v>
          </cell>
          <cell r="E113">
            <v>0</v>
          </cell>
          <cell r="F113">
            <v>0</v>
          </cell>
          <cell r="G113">
            <v>0</v>
          </cell>
          <cell r="H113">
            <v>0</v>
          </cell>
          <cell r="I113">
            <v>0</v>
          </cell>
          <cell r="J113">
            <v>0</v>
          </cell>
          <cell r="K113">
            <v>0</v>
          </cell>
        </row>
        <row r="114">
          <cell r="A114" t="str">
            <v>NY</v>
          </cell>
          <cell r="B114" t="str">
            <v>urban</v>
          </cell>
          <cell r="C114">
            <v>48</v>
          </cell>
          <cell r="D114" t="str">
            <v>Total Stormwater Management (All Types)</v>
          </cell>
          <cell r="E114">
            <v>1153708.7620999529</v>
          </cell>
          <cell r="F114">
            <v>92576.575935470028</v>
          </cell>
          <cell r="G114">
            <v>56739.775185243576</v>
          </cell>
          <cell r="H114">
            <v>0</v>
          </cell>
          <cell r="I114">
            <v>0</v>
          </cell>
          <cell r="J114">
            <v>56739.775185243576</v>
          </cell>
          <cell r="K114">
            <v>0</v>
          </cell>
        </row>
        <row r="115">
          <cell r="A115" t="str">
            <v>NY</v>
          </cell>
          <cell r="B115" t="str">
            <v>urban</v>
          </cell>
          <cell r="C115">
            <v>48</v>
          </cell>
          <cell r="D115" t="str">
            <v>Total Stormwater Management (All Types)</v>
          </cell>
          <cell r="E115">
            <v>3806867.1505596722</v>
          </cell>
          <cell r="F115">
            <v>305472.8692521631</v>
          </cell>
          <cell r="G115">
            <v>187222.9746176888</v>
          </cell>
          <cell r="H115">
            <v>0</v>
          </cell>
          <cell r="I115">
            <v>0</v>
          </cell>
          <cell r="J115">
            <v>187222.9746176888</v>
          </cell>
          <cell r="K115">
            <v>0</v>
          </cell>
        </row>
        <row r="116">
          <cell r="A116" t="str">
            <v>NY</v>
          </cell>
          <cell r="B116" t="str">
            <v>urban</v>
          </cell>
          <cell r="C116">
            <v>51</v>
          </cell>
          <cell r="D116" t="str">
            <v>Urban Nutrient Management</v>
          </cell>
          <cell r="E116">
            <v>628408.6473750592</v>
          </cell>
          <cell r="F116">
            <v>230757.03740445754</v>
          </cell>
          <cell r="G116">
            <v>0</v>
          </cell>
          <cell r="H116">
            <v>0</v>
          </cell>
          <cell r="I116">
            <v>0</v>
          </cell>
          <cell r="J116">
            <v>0</v>
          </cell>
          <cell r="K116">
            <v>0</v>
          </cell>
        </row>
        <row r="117">
          <cell r="A117" t="str">
            <v>NY</v>
          </cell>
          <cell r="B117" t="str">
            <v>urban</v>
          </cell>
          <cell r="C117">
            <v>56</v>
          </cell>
          <cell r="D117" t="str">
            <v>Mixed Open Nutrient Management</v>
          </cell>
          <cell r="E117">
            <v>681532.40728361974</v>
          </cell>
          <cell r="F117">
            <v>250264.53702829493</v>
          </cell>
          <cell r="G117">
            <v>0</v>
          </cell>
          <cell r="H117">
            <v>0</v>
          </cell>
          <cell r="I117">
            <v>0</v>
          </cell>
          <cell r="J117">
            <v>0</v>
          </cell>
          <cell r="K117">
            <v>0</v>
          </cell>
        </row>
        <row r="118">
          <cell r="A118" t="str">
            <v>NY</v>
          </cell>
          <cell r="B118" t="str">
            <v>septic</v>
          </cell>
          <cell r="C118">
            <v>65</v>
          </cell>
          <cell r="D118" t="str">
            <v>Septic Denitrification</v>
          </cell>
          <cell r="E118">
            <v>39356687.436476573</v>
          </cell>
          <cell r="F118">
            <v>3831271.7664234419</v>
          </cell>
          <cell r="G118">
            <v>3670838.6973461332</v>
          </cell>
          <cell r="H118">
            <v>0</v>
          </cell>
          <cell r="I118">
            <v>0</v>
          </cell>
          <cell r="J118">
            <v>3670838.6973461332</v>
          </cell>
          <cell r="K118">
            <v>0</v>
          </cell>
        </row>
        <row r="119">
          <cell r="A119" t="str">
            <v>NY</v>
          </cell>
          <cell r="B119" t="str">
            <v>POTW</v>
          </cell>
          <cell r="C119">
            <v>67</v>
          </cell>
          <cell r="D119" t="str">
            <v>WWTP</v>
          </cell>
          <cell r="E119">
            <v>113079862.50796154</v>
          </cell>
          <cell r="F119">
            <v>7253748.4975748919</v>
          </cell>
          <cell r="G119">
            <v>3635254.644174681</v>
          </cell>
          <cell r="H119">
            <v>0</v>
          </cell>
          <cell r="I119">
            <v>0</v>
          </cell>
          <cell r="J119">
            <v>3635254.644174681</v>
          </cell>
          <cell r="K119">
            <v>0</v>
          </cell>
        </row>
        <row r="120">
          <cell r="A120" t="str">
            <v>PA</v>
          </cell>
          <cell r="B120" t="str">
            <v>ag</v>
          </cell>
          <cell r="C120">
            <v>1</v>
          </cell>
          <cell r="D120" t="str">
            <v>Forest Buffers</v>
          </cell>
          <cell r="E120">
            <v>131299085.6036436</v>
          </cell>
          <cell r="F120">
            <v>9315992.7647204176</v>
          </cell>
          <cell r="G120">
            <v>1656577.2482702699</v>
          </cell>
          <cell r="H120">
            <v>0</v>
          </cell>
          <cell r="I120">
            <v>10982493.6089029</v>
          </cell>
          <cell r="J120">
            <v>12639070.857173169</v>
          </cell>
          <cell r="K120">
            <v>0</v>
          </cell>
        </row>
        <row r="121">
          <cell r="A121" t="str">
            <v>PA</v>
          </cell>
          <cell r="B121" t="str">
            <v>ag</v>
          </cell>
          <cell r="C121">
            <v>5</v>
          </cell>
          <cell r="D121" t="str">
            <v>Grass Buffers</v>
          </cell>
          <cell r="E121">
            <v>4600005.447280555</v>
          </cell>
          <cell r="F121">
            <v>595721.75028885377</v>
          </cell>
          <cell r="G121">
            <v>0</v>
          </cell>
          <cell r="H121">
            <v>0</v>
          </cell>
          <cell r="I121">
            <v>3892580.3671305906</v>
          </cell>
          <cell r="J121">
            <v>3892580.3671305906</v>
          </cell>
          <cell r="K121">
            <v>0</v>
          </cell>
        </row>
        <row r="122">
          <cell r="A122" t="str">
            <v>PA</v>
          </cell>
          <cell r="B122" t="str">
            <v>ag</v>
          </cell>
          <cell r="C122">
            <v>7</v>
          </cell>
          <cell r="D122" t="str">
            <v>Wetland Restoration</v>
          </cell>
          <cell r="E122">
            <v>3838283.8639481626</v>
          </cell>
          <cell r="F122">
            <v>249685.87359529705</v>
          </cell>
          <cell r="G122">
            <v>116688.85915622913</v>
          </cell>
          <cell r="H122">
            <v>0</v>
          </cell>
          <cell r="I122">
            <v>280405.34042930068</v>
          </cell>
          <cell r="J122">
            <v>397094.1995855298</v>
          </cell>
          <cell r="K122">
            <v>0</v>
          </cell>
        </row>
        <row r="123">
          <cell r="A123" t="str">
            <v>PA</v>
          </cell>
          <cell r="B123" t="str">
            <v>ag</v>
          </cell>
          <cell r="C123">
            <v>9</v>
          </cell>
          <cell r="D123" t="str">
            <v>Land Retirement</v>
          </cell>
          <cell r="E123">
            <v>34439682.63539511</v>
          </cell>
          <cell r="F123">
            <v>4460096.4616420632</v>
          </cell>
          <cell r="G123">
            <v>0</v>
          </cell>
          <cell r="H123">
            <v>0</v>
          </cell>
          <cell r="I123">
            <v>23403329.790870767</v>
          </cell>
          <cell r="J123">
            <v>23403329.790870767</v>
          </cell>
          <cell r="K123">
            <v>0</v>
          </cell>
        </row>
        <row r="124">
          <cell r="A124" t="str">
            <v>PA</v>
          </cell>
          <cell r="B124" t="str">
            <v>ag</v>
          </cell>
          <cell r="C124">
            <v>10</v>
          </cell>
          <cell r="D124" t="str">
            <v>Tree Planting</v>
          </cell>
          <cell r="E124">
            <v>0</v>
          </cell>
          <cell r="F124">
            <v>0</v>
          </cell>
          <cell r="G124">
            <v>0</v>
          </cell>
          <cell r="H124">
            <v>0</v>
          </cell>
          <cell r="I124">
            <v>0</v>
          </cell>
          <cell r="J124">
            <v>0</v>
          </cell>
          <cell r="K124">
            <v>0</v>
          </cell>
        </row>
        <row r="125">
          <cell r="A125" t="str">
            <v>PA</v>
          </cell>
          <cell r="B125" t="str">
            <v>ag</v>
          </cell>
          <cell r="C125">
            <v>13</v>
          </cell>
          <cell r="D125" t="str">
            <v>Carbon Sequestration / Alternative Crops</v>
          </cell>
          <cell r="E125">
            <v>28844217.053760421</v>
          </cell>
          <cell r="F125">
            <v>3735458.0697586206</v>
          </cell>
          <cell r="G125">
            <v>0</v>
          </cell>
          <cell r="H125">
            <v>0</v>
          </cell>
          <cell r="I125">
            <v>0</v>
          </cell>
          <cell r="J125">
            <v>0</v>
          </cell>
          <cell r="K125">
            <v>0</v>
          </cell>
        </row>
        <row r="126">
          <cell r="A126" t="str">
            <v>PA</v>
          </cell>
          <cell r="B126" t="str">
            <v>ag</v>
          </cell>
          <cell r="C126">
            <v>14</v>
          </cell>
          <cell r="D126" t="str">
            <v>Conservation-Tillage</v>
          </cell>
          <cell r="E126">
            <v>0</v>
          </cell>
          <cell r="F126" t="str">
            <v>n/a</v>
          </cell>
          <cell r="G126">
            <v>1212347.1851028188</v>
          </cell>
          <cell r="H126">
            <v>0</v>
          </cell>
          <cell r="I126">
            <v>0</v>
          </cell>
          <cell r="J126">
            <v>1212347.1851028188</v>
          </cell>
          <cell r="K126">
            <v>0</v>
          </cell>
        </row>
        <row r="127">
          <cell r="A127" t="str">
            <v>PA</v>
          </cell>
          <cell r="B127" t="str">
            <v>ag</v>
          </cell>
          <cell r="C127">
            <v>15</v>
          </cell>
          <cell r="D127" t="str">
            <v>Continuous No-Till</v>
          </cell>
          <cell r="E127">
            <v>0</v>
          </cell>
          <cell r="F127" t="str">
            <v>n/a</v>
          </cell>
          <cell r="G127">
            <v>1441774.5</v>
          </cell>
          <cell r="H127">
            <v>0</v>
          </cell>
          <cell r="I127">
            <v>0</v>
          </cell>
          <cell r="J127">
            <v>1441774.5</v>
          </cell>
          <cell r="K127">
            <v>36044362.5</v>
          </cell>
        </row>
        <row r="128">
          <cell r="A128" t="str">
            <v>PA</v>
          </cell>
          <cell r="B128" t="str">
            <v>ag</v>
          </cell>
          <cell r="C128">
            <v>16</v>
          </cell>
          <cell r="D128" t="str">
            <v>Total Nutrient Management (All Types)</v>
          </cell>
          <cell r="E128">
            <v>7661672.0740293954</v>
          </cell>
          <cell r="F128">
            <v>2813431.6049796264</v>
          </cell>
          <cell r="G128">
            <v>0</v>
          </cell>
          <cell r="H128">
            <v>0</v>
          </cell>
          <cell r="I128">
            <v>0</v>
          </cell>
          <cell r="J128">
            <v>0</v>
          </cell>
          <cell r="K128">
            <v>0</v>
          </cell>
        </row>
        <row r="129">
          <cell r="A129" t="str">
            <v>PA</v>
          </cell>
          <cell r="B129" t="str">
            <v>ag</v>
          </cell>
          <cell r="C129">
            <v>17</v>
          </cell>
          <cell r="D129" t="str">
            <v>Total Nutrient Management (All Types)</v>
          </cell>
          <cell r="E129">
            <v>0</v>
          </cell>
          <cell r="F129" t="str">
            <v>n/a</v>
          </cell>
          <cell r="G129">
            <v>14828788.896126399</v>
          </cell>
          <cell r="H129">
            <v>0</v>
          </cell>
          <cell r="I129">
            <v>0</v>
          </cell>
          <cell r="J129">
            <v>14828788.896126399</v>
          </cell>
          <cell r="K129">
            <v>0</v>
          </cell>
        </row>
        <row r="130">
          <cell r="A130" t="str">
            <v>PA</v>
          </cell>
          <cell r="B130" t="str">
            <v>ag</v>
          </cell>
          <cell r="C130">
            <v>18</v>
          </cell>
          <cell r="D130" t="str">
            <v>Total Nutrient Management (All Types)</v>
          </cell>
          <cell r="E130">
            <v>7637350.8832428409</v>
          </cell>
          <cell r="F130">
            <v>2804500.6554207732</v>
          </cell>
          <cell r="G130">
            <v>0</v>
          </cell>
          <cell r="H130">
            <v>0</v>
          </cell>
          <cell r="I130">
            <v>0</v>
          </cell>
          <cell r="J130">
            <v>0</v>
          </cell>
          <cell r="K130">
            <v>0</v>
          </cell>
        </row>
        <row r="131">
          <cell r="A131" t="str">
            <v>PA</v>
          </cell>
          <cell r="B131" t="str">
            <v>ag</v>
          </cell>
          <cell r="C131">
            <v>23</v>
          </cell>
          <cell r="D131" t="str">
            <v>Dairy Precision Feeding</v>
          </cell>
          <cell r="E131">
            <v>0</v>
          </cell>
          <cell r="F131" t="str">
            <v>n/a</v>
          </cell>
          <cell r="G131">
            <v>35318316</v>
          </cell>
          <cell r="H131">
            <v>0</v>
          </cell>
          <cell r="I131">
            <v>0</v>
          </cell>
          <cell r="J131">
            <v>35318316</v>
          </cell>
          <cell r="K131">
            <v>0</v>
          </cell>
        </row>
        <row r="132">
          <cell r="A132" t="str">
            <v>PA</v>
          </cell>
          <cell r="B132" t="str">
            <v>ag</v>
          </cell>
          <cell r="C132">
            <v>25</v>
          </cell>
          <cell r="D132" t="str">
            <v>Swine Phytase</v>
          </cell>
          <cell r="E132">
            <v>0</v>
          </cell>
          <cell r="F132" t="str">
            <v>n/a</v>
          </cell>
          <cell r="G132">
            <v>468767.2</v>
          </cell>
          <cell r="H132">
            <v>0</v>
          </cell>
          <cell r="I132">
            <v>0</v>
          </cell>
          <cell r="J132">
            <v>468767.2</v>
          </cell>
          <cell r="K132">
            <v>0</v>
          </cell>
        </row>
        <row r="133">
          <cell r="A133" t="str">
            <v>PA</v>
          </cell>
          <cell r="B133" t="str">
            <v>ag</v>
          </cell>
          <cell r="C133">
            <v>26</v>
          </cell>
          <cell r="D133" t="str">
            <v>Ammonia Emmission Reduction</v>
          </cell>
          <cell r="E133">
            <v>3030997.5</v>
          </cell>
          <cell r="F133">
            <v>1113008.2413758915</v>
          </cell>
          <cell r="G133">
            <v>0</v>
          </cell>
          <cell r="H133">
            <v>0</v>
          </cell>
          <cell r="I133">
            <v>0</v>
          </cell>
          <cell r="J133">
            <v>0</v>
          </cell>
          <cell r="K133">
            <v>0</v>
          </cell>
        </row>
        <row r="134">
          <cell r="A134" t="str">
            <v>PA</v>
          </cell>
          <cell r="B134" t="str">
            <v>ag</v>
          </cell>
          <cell r="C134">
            <v>27</v>
          </cell>
          <cell r="D134" t="str">
            <v>Conservation Plans/SCWQP</v>
          </cell>
          <cell r="E134">
            <v>108525224.08942556</v>
          </cell>
          <cell r="F134">
            <v>14054513.018731998</v>
          </cell>
          <cell r="G134">
            <v>6016072.2049572878</v>
          </cell>
          <cell r="H134">
            <v>0</v>
          </cell>
          <cell r="I134">
            <v>0</v>
          </cell>
          <cell r="J134">
            <v>6016072.2049572878</v>
          </cell>
          <cell r="K134">
            <v>0</v>
          </cell>
        </row>
        <row r="135">
          <cell r="A135" t="str">
            <v>PA</v>
          </cell>
          <cell r="B135" t="str">
            <v>ag</v>
          </cell>
          <cell r="C135">
            <v>29</v>
          </cell>
          <cell r="D135" t="str">
            <v>Total Cover Crops (All Types)</v>
          </cell>
          <cell r="E135">
            <v>0</v>
          </cell>
          <cell r="F135">
            <v>0</v>
          </cell>
          <cell r="G135">
            <v>25692581.891748231</v>
          </cell>
          <cell r="H135">
            <v>0</v>
          </cell>
          <cell r="I135">
            <v>0</v>
          </cell>
          <cell r="J135">
            <v>25692581.891748231</v>
          </cell>
          <cell r="K135">
            <v>0</v>
          </cell>
        </row>
        <row r="136">
          <cell r="A136" t="str">
            <v>PA</v>
          </cell>
          <cell r="B136" t="str">
            <v>ag</v>
          </cell>
          <cell r="C136">
            <v>32</v>
          </cell>
          <cell r="D136" t="str">
            <v>Total Pasture Grazing BMP (All Types)</v>
          </cell>
          <cell r="E136">
            <v>107308372.72099365</v>
          </cell>
          <cell r="F136">
            <v>13896925.199467089</v>
          </cell>
          <cell r="G136">
            <v>5406262.6533483313</v>
          </cell>
          <cell r="H136">
            <v>0</v>
          </cell>
          <cell r="I136">
            <v>0</v>
          </cell>
          <cell r="J136">
            <v>5406262.6533483313</v>
          </cell>
          <cell r="K136">
            <v>0</v>
          </cell>
        </row>
        <row r="137">
          <cell r="A137" t="str">
            <v>PA</v>
          </cell>
          <cell r="B137" t="str">
            <v>ag</v>
          </cell>
          <cell r="C137">
            <v>33</v>
          </cell>
          <cell r="D137" t="str">
            <v>Total Pasture Grazing BMP (All Types)</v>
          </cell>
          <cell r="E137">
            <v>49090517.78779643</v>
          </cell>
          <cell r="F137">
            <v>6357446.6409427682</v>
          </cell>
          <cell r="G137">
            <v>2472184.3490257198</v>
          </cell>
          <cell r="H137">
            <v>0</v>
          </cell>
          <cell r="I137">
            <v>0</v>
          </cell>
          <cell r="J137">
            <v>2472184.3490257198</v>
          </cell>
          <cell r="K137">
            <v>0</v>
          </cell>
        </row>
        <row r="138">
          <cell r="A138" t="str">
            <v>PA</v>
          </cell>
          <cell r="B138" t="str">
            <v>ag</v>
          </cell>
          <cell r="C138">
            <v>34</v>
          </cell>
          <cell r="D138" t="str">
            <v>Total Pasture Grazing BMP (All Types)</v>
          </cell>
          <cell r="E138">
            <v>14804846.92502257</v>
          </cell>
          <cell r="F138">
            <v>1917295.4084536964</v>
          </cell>
          <cell r="G138">
            <v>745936.51814536809</v>
          </cell>
          <cell r="H138">
            <v>0</v>
          </cell>
          <cell r="I138">
            <v>0</v>
          </cell>
          <cell r="J138">
            <v>745936.51814536809</v>
          </cell>
          <cell r="K138">
            <v>0</v>
          </cell>
        </row>
        <row r="139">
          <cell r="A139" t="str">
            <v>PA</v>
          </cell>
          <cell r="B139" t="str">
            <v>ag</v>
          </cell>
          <cell r="C139">
            <v>35</v>
          </cell>
          <cell r="D139" t="str">
            <v>Total Pasture Grazing BMP (All Types)</v>
          </cell>
          <cell r="E139">
            <v>7079494.2313003056</v>
          </cell>
          <cell r="F139">
            <v>916826.89139494847</v>
          </cell>
          <cell r="G139">
            <v>707949.42313003063</v>
          </cell>
          <cell r="H139">
            <v>0</v>
          </cell>
          <cell r="I139">
            <v>0</v>
          </cell>
          <cell r="J139">
            <v>707949.42313003063</v>
          </cell>
          <cell r="K139">
            <v>0</v>
          </cell>
        </row>
        <row r="140">
          <cell r="A140" t="str">
            <v>PA</v>
          </cell>
          <cell r="B140" t="str">
            <v>ag</v>
          </cell>
          <cell r="C140">
            <v>37</v>
          </cell>
          <cell r="D140" t="str">
            <v>Animal Waste Management Systems (All Types)</v>
          </cell>
          <cell r="E140">
            <v>76560868.320401266</v>
          </cell>
          <cell r="F140">
            <v>9914982.7108198646</v>
          </cell>
          <cell r="G140">
            <v>7790270.5788788646</v>
          </cell>
          <cell r="H140">
            <v>0</v>
          </cell>
          <cell r="I140">
            <v>0</v>
          </cell>
          <cell r="J140">
            <v>7790270.5788788646</v>
          </cell>
          <cell r="K140">
            <v>0</v>
          </cell>
        </row>
        <row r="141">
          <cell r="A141" t="str">
            <v>PA</v>
          </cell>
          <cell r="B141" t="str">
            <v>ag</v>
          </cell>
          <cell r="C141">
            <v>39</v>
          </cell>
          <cell r="D141" t="str">
            <v>PA Conventional-Till to Pasture</v>
          </cell>
          <cell r="E141">
            <v>0</v>
          </cell>
          <cell r="F141">
            <v>0</v>
          </cell>
          <cell r="G141">
            <v>0</v>
          </cell>
          <cell r="H141">
            <v>0</v>
          </cell>
          <cell r="I141">
            <v>0</v>
          </cell>
          <cell r="J141">
            <v>0</v>
          </cell>
          <cell r="K141">
            <v>0</v>
          </cell>
        </row>
        <row r="142">
          <cell r="A142" t="str">
            <v>PA</v>
          </cell>
          <cell r="B142" t="str">
            <v>ag</v>
          </cell>
          <cell r="C142">
            <v>40</v>
          </cell>
          <cell r="D142" t="str">
            <v>PA Pasture to Mixed Open</v>
          </cell>
          <cell r="E142">
            <v>0</v>
          </cell>
          <cell r="F142">
            <v>0</v>
          </cell>
          <cell r="G142">
            <v>0</v>
          </cell>
          <cell r="H142">
            <v>0</v>
          </cell>
          <cell r="I142">
            <v>0</v>
          </cell>
          <cell r="J142">
            <v>0</v>
          </cell>
          <cell r="K142">
            <v>0</v>
          </cell>
        </row>
        <row r="143">
          <cell r="A143" t="str">
            <v>PA</v>
          </cell>
          <cell r="B143" t="str">
            <v>ag</v>
          </cell>
          <cell r="C143">
            <v>58</v>
          </cell>
          <cell r="D143" t="str">
            <v>Non-Urban Stream Restoration</v>
          </cell>
          <cell r="E143">
            <v>8016000</v>
          </cell>
          <cell r="F143">
            <v>439090.31165366358</v>
          </cell>
          <cell r="G143">
            <v>0</v>
          </cell>
          <cell r="H143">
            <v>0</v>
          </cell>
          <cell r="I143">
            <v>0</v>
          </cell>
          <cell r="J143">
            <v>0</v>
          </cell>
          <cell r="K143">
            <v>0</v>
          </cell>
        </row>
        <row r="144">
          <cell r="A144" t="str">
            <v>PA</v>
          </cell>
          <cell r="B144" t="str">
            <v>forest</v>
          </cell>
          <cell r="C144">
            <v>59</v>
          </cell>
          <cell r="D144" t="str">
            <v>PA Non-Urban Stream Restoration</v>
          </cell>
          <cell r="E144">
            <v>2827200</v>
          </cell>
          <cell r="F144">
            <v>154864.78656527417</v>
          </cell>
          <cell r="G144">
            <v>0</v>
          </cell>
          <cell r="H144">
            <v>0</v>
          </cell>
          <cell r="I144">
            <v>0</v>
          </cell>
          <cell r="J144">
            <v>0</v>
          </cell>
          <cell r="K144">
            <v>0</v>
          </cell>
        </row>
        <row r="145">
          <cell r="A145" t="str">
            <v>PA</v>
          </cell>
          <cell r="B145" t="str">
            <v>forest</v>
          </cell>
          <cell r="C145">
            <v>61</v>
          </cell>
          <cell r="D145" t="str">
            <v>PA Dirt &amp; Gravel Road Erosion &amp; Sediment Control</v>
          </cell>
          <cell r="E145">
            <v>22347324.492523685</v>
          </cell>
          <cell r="F145">
            <v>1224113.4825408901</v>
          </cell>
          <cell r="G145">
            <v>0</v>
          </cell>
          <cell r="H145">
            <v>0</v>
          </cell>
          <cell r="I145">
            <v>0</v>
          </cell>
          <cell r="J145">
            <v>0</v>
          </cell>
          <cell r="K145">
            <v>0</v>
          </cell>
        </row>
        <row r="146">
          <cell r="A146" t="str">
            <v>PA</v>
          </cell>
          <cell r="B146" t="str">
            <v>forest</v>
          </cell>
          <cell r="C146">
            <v>63</v>
          </cell>
          <cell r="D146" t="str">
            <v>Forest Harvesting Practices</v>
          </cell>
          <cell r="E146">
            <v>0</v>
          </cell>
          <cell r="F146" t="str">
            <v>n/a</v>
          </cell>
          <cell r="G146">
            <v>43264.255942397795</v>
          </cell>
          <cell r="H146">
            <v>0</v>
          </cell>
          <cell r="I146">
            <v>0</v>
          </cell>
          <cell r="J146">
            <v>43264.255942397795</v>
          </cell>
          <cell r="K146">
            <v>0</v>
          </cell>
        </row>
        <row r="147">
          <cell r="A147" t="str">
            <v>PA</v>
          </cell>
          <cell r="B147" t="str">
            <v>urban</v>
          </cell>
          <cell r="C147">
            <v>2</v>
          </cell>
          <cell r="D147" t="str">
            <v>Forest Buffers</v>
          </cell>
          <cell r="E147">
            <v>13337718.878749097</v>
          </cell>
          <cell r="F147">
            <v>946343.92921357404</v>
          </cell>
          <cell r="G147">
            <v>168279.63071318957</v>
          </cell>
          <cell r="H147">
            <v>0</v>
          </cell>
          <cell r="I147">
            <v>0</v>
          </cell>
          <cell r="J147">
            <v>168279.63071318957</v>
          </cell>
          <cell r="K147">
            <v>0</v>
          </cell>
        </row>
        <row r="148">
          <cell r="A148" t="str">
            <v>PA</v>
          </cell>
          <cell r="B148" t="str">
            <v>urban</v>
          </cell>
          <cell r="C148">
            <v>3</v>
          </cell>
          <cell r="D148" t="str">
            <v>Forest Buffers</v>
          </cell>
          <cell r="E148">
            <v>5514926.1583235124</v>
          </cell>
          <cell r="F148">
            <v>391297.56275685347</v>
          </cell>
          <cell r="G148">
            <v>69580.844053614419</v>
          </cell>
          <cell r="H148">
            <v>0</v>
          </cell>
          <cell r="I148">
            <v>0</v>
          </cell>
          <cell r="J148">
            <v>69580.844053614419</v>
          </cell>
          <cell r="K148">
            <v>0</v>
          </cell>
        </row>
        <row r="149">
          <cell r="A149" t="str">
            <v>PA</v>
          </cell>
          <cell r="B149" t="str">
            <v>urban</v>
          </cell>
          <cell r="C149">
            <v>6</v>
          </cell>
          <cell r="D149" t="str">
            <v>Grass Buffers</v>
          </cell>
          <cell r="E149">
            <v>1108171.8292980397</v>
          </cell>
          <cell r="F149">
            <v>143513.32174193524</v>
          </cell>
          <cell r="G149">
            <v>0</v>
          </cell>
          <cell r="H149">
            <v>0</v>
          </cell>
          <cell r="I149">
            <v>0</v>
          </cell>
          <cell r="J149">
            <v>0</v>
          </cell>
          <cell r="K149">
            <v>0</v>
          </cell>
        </row>
        <row r="150">
          <cell r="A150" t="str">
            <v>PA</v>
          </cell>
          <cell r="B150" t="str">
            <v>urban</v>
          </cell>
          <cell r="C150">
            <v>11</v>
          </cell>
          <cell r="D150" t="str">
            <v>Tree Planting</v>
          </cell>
          <cell r="E150">
            <v>0</v>
          </cell>
          <cell r="F150">
            <v>0</v>
          </cell>
          <cell r="G150">
            <v>0</v>
          </cell>
          <cell r="H150">
            <v>0</v>
          </cell>
          <cell r="I150">
            <v>0</v>
          </cell>
          <cell r="J150">
            <v>0</v>
          </cell>
          <cell r="K150">
            <v>0</v>
          </cell>
        </row>
        <row r="151">
          <cell r="A151" t="str">
            <v>PA</v>
          </cell>
          <cell r="B151" t="str">
            <v>urban</v>
          </cell>
          <cell r="C151">
            <v>41</v>
          </cell>
          <cell r="D151" t="str">
            <v>Total Stormwater Management (All Types)</v>
          </cell>
          <cell r="E151">
            <v>843743937.27004254</v>
          </cell>
          <cell r="F151">
            <v>59865705.68063657</v>
          </cell>
          <cell r="G151">
            <v>42187196.86350213</v>
          </cell>
          <cell r="H151">
            <v>0</v>
          </cell>
          <cell r="I151">
            <v>0</v>
          </cell>
          <cell r="J151">
            <v>42187196.86350213</v>
          </cell>
          <cell r="K151">
            <v>0</v>
          </cell>
        </row>
        <row r="152">
          <cell r="A152" t="str">
            <v>PA</v>
          </cell>
          <cell r="B152" t="str">
            <v>urban</v>
          </cell>
          <cell r="C152">
            <v>44</v>
          </cell>
          <cell r="D152" t="str">
            <v>Total Stormwater Management (All Types)</v>
          </cell>
          <cell r="E152">
            <v>1325856521.7495537</v>
          </cell>
          <cell r="F152">
            <v>171704485.31435472</v>
          </cell>
          <cell r="G152">
            <v>132585652.17495537</v>
          </cell>
          <cell r="H152">
            <v>0</v>
          </cell>
          <cell r="I152">
            <v>0</v>
          </cell>
          <cell r="J152">
            <v>132585652.17495537</v>
          </cell>
          <cell r="K152">
            <v>0</v>
          </cell>
        </row>
        <row r="153">
          <cell r="A153" t="str">
            <v>PA</v>
          </cell>
          <cell r="B153" t="str">
            <v>urban</v>
          </cell>
          <cell r="C153">
            <v>45</v>
          </cell>
          <cell r="D153" t="str">
            <v>Total Stormwater Management (All Types)</v>
          </cell>
          <cell r="E153">
            <v>3187930216.8637886</v>
          </cell>
          <cell r="F153">
            <v>226191482.58495176</v>
          </cell>
          <cell r="G153">
            <v>191275813.01182729</v>
          </cell>
          <cell r="H153">
            <v>0</v>
          </cell>
          <cell r="I153">
            <v>0</v>
          </cell>
          <cell r="J153">
            <v>191275813.01182729</v>
          </cell>
          <cell r="K153">
            <v>0</v>
          </cell>
        </row>
        <row r="154">
          <cell r="A154" t="str">
            <v>PA</v>
          </cell>
          <cell r="B154" t="str">
            <v>urban</v>
          </cell>
          <cell r="C154">
            <v>49</v>
          </cell>
          <cell r="D154" t="str">
            <v>Urban Stream Restoration</v>
          </cell>
          <cell r="E154">
            <v>959443.37930915505</v>
          </cell>
          <cell r="F154">
            <v>52555.176201958711</v>
          </cell>
          <cell r="G154">
            <v>0</v>
          </cell>
          <cell r="H154">
            <v>0</v>
          </cell>
          <cell r="I154">
            <v>0</v>
          </cell>
          <cell r="J154">
            <v>0</v>
          </cell>
          <cell r="K154">
            <v>0</v>
          </cell>
        </row>
        <row r="155">
          <cell r="A155" t="str">
            <v>PA</v>
          </cell>
          <cell r="B155" t="str">
            <v>urban</v>
          </cell>
          <cell r="C155">
            <v>60</v>
          </cell>
          <cell r="D155" t="str">
            <v>PA Non-Urban Stream Restoration</v>
          </cell>
          <cell r="E155">
            <v>88096800</v>
          </cell>
          <cell r="F155">
            <v>4825655.110739829</v>
          </cell>
          <cell r="G155">
            <v>0</v>
          </cell>
          <cell r="H155">
            <v>0</v>
          </cell>
          <cell r="I155">
            <v>0</v>
          </cell>
          <cell r="J155">
            <v>0</v>
          </cell>
          <cell r="K155">
            <v>0</v>
          </cell>
        </row>
        <row r="156">
          <cell r="A156" t="str">
            <v>PA</v>
          </cell>
          <cell r="B156" t="str">
            <v>urban</v>
          </cell>
          <cell r="C156">
            <v>50</v>
          </cell>
          <cell r="D156" t="str">
            <v>Erosion &amp; Sediment Control</v>
          </cell>
          <cell r="E156">
            <v>0</v>
          </cell>
          <cell r="F156" t="str">
            <v>n/a</v>
          </cell>
          <cell r="G156">
            <v>29207295.488767873</v>
          </cell>
          <cell r="H156">
            <v>0</v>
          </cell>
          <cell r="I156">
            <v>0</v>
          </cell>
          <cell r="J156">
            <v>29207295.488767873</v>
          </cell>
          <cell r="K156">
            <v>0</v>
          </cell>
        </row>
        <row r="157">
          <cell r="A157" t="str">
            <v>PA</v>
          </cell>
          <cell r="B157" t="str">
            <v>urban</v>
          </cell>
          <cell r="C157">
            <v>51</v>
          </cell>
          <cell r="D157" t="str">
            <v>Urban Nutrient Management</v>
          </cell>
          <cell r="E157">
            <v>2653694.9845302291</v>
          </cell>
          <cell r="F157">
            <v>974459.52623847872</v>
          </cell>
          <cell r="G157">
            <v>0</v>
          </cell>
          <cell r="H157">
            <v>0</v>
          </cell>
          <cell r="I157">
            <v>0</v>
          </cell>
          <cell r="J157">
            <v>0</v>
          </cell>
          <cell r="K157">
            <v>0</v>
          </cell>
        </row>
        <row r="158">
          <cell r="A158" t="str">
            <v>PA</v>
          </cell>
          <cell r="B158" t="str">
            <v>urban</v>
          </cell>
          <cell r="C158">
            <v>56</v>
          </cell>
          <cell r="D158" t="str">
            <v>Mixed Open Nutrient Management</v>
          </cell>
          <cell r="E158">
            <v>1896243.0500008326</v>
          </cell>
          <cell r="F158">
            <v>696316.68858277949</v>
          </cell>
          <cell r="G158">
            <v>0</v>
          </cell>
          <cell r="H158">
            <v>0</v>
          </cell>
          <cell r="I158">
            <v>0</v>
          </cell>
          <cell r="J158">
            <v>0</v>
          </cell>
          <cell r="K158">
            <v>0</v>
          </cell>
        </row>
        <row r="159">
          <cell r="A159" t="str">
            <v>PA</v>
          </cell>
          <cell r="B159" t="str">
            <v>urban</v>
          </cell>
          <cell r="C159">
            <v>53</v>
          </cell>
          <cell r="D159" t="str">
            <v>Urban Growth Reduction</v>
          </cell>
          <cell r="E159">
            <v>0</v>
          </cell>
          <cell r="F159">
            <v>0</v>
          </cell>
          <cell r="G159">
            <v>0</v>
          </cell>
          <cell r="H159">
            <v>0</v>
          </cell>
          <cell r="I159">
            <v>0</v>
          </cell>
          <cell r="J159">
            <v>0</v>
          </cell>
          <cell r="K159">
            <v>0</v>
          </cell>
        </row>
        <row r="160">
          <cell r="A160" t="str">
            <v>PA</v>
          </cell>
          <cell r="B160" t="str">
            <v>urban</v>
          </cell>
          <cell r="C160">
            <v>54</v>
          </cell>
          <cell r="D160" t="str">
            <v>Urban Street Sweeping</v>
          </cell>
          <cell r="E160">
            <v>269612.10000000003</v>
          </cell>
          <cell r="F160">
            <v>41714.873087967739</v>
          </cell>
          <cell r="G160">
            <v>449353.5</v>
          </cell>
          <cell r="H160">
            <v>0</v>
          </cell>
          <cell r="I160">
            <v>0</v>
          </cell>
          <cell r="J160">
            <v>449353.5</v>
          </cell>
          <cell r="K160">
            <v>0</v>
          </cell>
        </row>
        <row r="161">
          <cell r="A161" t="str">
            <v>PA</v>
          </cell>
          <cell r="B161" t="str">
            <v>urban</v>
          </cell>
          <cell r="C161">
            <v>55</v>
          </cell>
          <cell r="D161" t="str">
            <v>Horse Pasture Management</v>
          </cell>
          <cell r="E161">
            <v>78466453.532434687</v>
          </cell>
          <cell r="F161">
            <v>10161764.713764712</v>
          </cell>
          <cell r="G161">
            <v>4974818.3795779916</v>
          </cell>
          <cell r="H161">
            <v>0</v>
          </cell>
          <cell r="I161">
            <v>0</v>
          </cell>
          <cell r="J161">
            <v>4974818.3795779916</v>
          </cell>
          <cell r="K161">
            <v>0</v>
          </cell>
        </row>
        <row r="162">
          <cell r="A162" t="str">
            <v>PA</v>
          </cell>
          <cell r="B162" t="str">
            <v>urban</v>
          </cell>
          <cell r="C162">
            <v>57</v>
          </cell>
          <cell r="D162" t="str">
            <v>Abandoned Mine Reclamation</v>
          </cell>
          <cell r="E162">
            <v>43712442.492626406</v>
          </cell>
          <cell r="F162">
            <v>3507599.4780326546</v>
          </cell>
          <cell r="G162">
            <v>261708.79809501246</v>
          </cell>
          <cell r="H162">
            <v>0</v>
          </cell>
          <cell r="I162">
            <v>0</v>
          </cell>
          <cell r="J162">
            <v>261708.79809501246</v>
          </cell>
          <cell r="K162">
            <v>0</v>
          </cell>
        </row>
        <row r="163">
          <cell r="A163" t="str">
            <v>PA</v>
          </cell>
          <cell r="B163" t="str">
            <v>urban</v>
          </cell>
          <cell r="C163">
            <v>62</v>
          </cell>
          <cell r="D163" t="str">
            <v>PA Dirt &amp; Gravel Road Erosion &amp; Sediment Control</v>
          </cell>
          <cell r="E163">
            <v>25720397.507476315</v>
          </cell>
          <cell r="F163">
            <v>1408879.4108550258</v>
          </cell>
          <cell r="G163">
            <v>0</v>
          </cell>
          <cell r="H163">
            <v>0</v>
          </cell>
          <cell r="I163">
            <v>0</v>
          </cell>
          <cell r="J163">
            <v>0</v>
          </cell>
          <cell r="K163">
            <v>0</v>
          </cell>
        </row>
        <row r="164">
          <cell r="A164" t="str">
            <v>PA</v>
          </cell>
          <cell r="B164" t="str">
            <v>septic</v>
          </cell>
          <cell r="C164">
            <v>65</v>
          </cell>
          <cell r="D164" t="str">
            <v>Septic Denitrification</v>
          </cell>
          <cell r="E164">
            <v>1606297349.322417</v>
          </cell>
          <cell r="F164">
            <v>156368893.92362803</v>
          </cell>
          <cell r="G164">
            <v>149821005.10502544</v>
          </cell>
          <cell r="H164">
            <v>0</v>
          </cell>
          <cell r="I164">
            <v>0</v>
          </cell>
          <cell r="J164">
            <v>149821005.10502544</v>
          </cell>
          <cell r="K164">
            <v>0</v>
          </cell>
        </row>
        <row r="165">
          <cell r="A165" t="str">
            <v>PA</v>
          </cell>
          <cell r="B165" t="str">
            <v>POTW</v>
          </cell>
          <cell r="C165">
            <v>67</v>
          </cell>
          <cell r="D165" t="str">
            <v>WWTP</v>
          </cell>
          <cell r="E165">
            <v>376379478.93804193</v>
          </cell>
          <cell r="F165">
            <v>24143662.888453029</v>
          </cell>
          <cell r="G165">
            <v>9840768.6060223877</v>
          </cell>
          <cell r="H165">
            <v>0</v>
          </cell>
          <cell r="I165">
            <v>0</v>
          </cell>
          <cell r="J165">
            <v>9840768.6060223877</v>
          </cell>
          <cell r="K165">
            <v>0</v>
          </cell>
        </row>
        <row r="166">
          <cell r="A166" t="str">
            <v>VA</v>
          </cell>
          <cell r="B166" t="str">
            <v>ag</v>
          </cell>
          <cell r="C166">
            <v>1</v>
          </cell>
          <cell r="D166" t="str">
            <v>Forest Buffers</v>
          </cell>
          <cell r="E166">
            <v>104145038.23542053</v>
          </cell>
          <cell r="F166">
            <v>7389346.3783253105</v>
          </cell>
          <cell r="G166">
            <v>3095687.3750712159</v>
          </cell>
          <cell r="H166">
            <v>0</v>
          </cell>
          <cell r="I166">
            <v>17628219.774711087</v>
          </cell>
          <cell r="J166">
            <v>20723907.149782304</v>
          </cell>
          <cell r="K166">
            <v>0</v>
          </cell>
        </row>
        <row r="167">
          <cell r="A167" t="str">
            <v>VA</v>
          </cell>
          <cell r="B167" t="str">
            <v>ag</v>
          </cell>
          <cell r="C167">
            <v>5</v>
          </cell>
          <cell r="D167" t="str">
            <v>Grass Buffers</v>
          </cell>
          <cell r="E167">
            <v>19971184.209479913</v>
          </cell>
          <cell r="F167">
            <v>2586359.7226055362</v>
          </cell>
          <cell r="G167">
            <v>0</v>
          </cell>
          <cell r="H167">
            <v>0</v>
          </cell>
          <cell r="I167">
            <v>10599563.367865682</v>
          </cell>
          <cell r="J167">
            <v>10599563.367865682</v>
          </cell>
          <cell r="K167">
            <v>0</v>
          </cell>
        </row>
        <row r="168">
          <cell r="A168" t="str">
            <v>VA</v>
          </cell>
          <cell r="B168" t="str">
            <v>ag</v>
          </cell>
          <cell r="C168">
            <v>7</v>
          </cell>
          <cell r="D168" t="str">
            <v>Wetland Restoration</v>
          </cell>
          <cell r="E168">
            <v>79067926.699999943</v>
          </cell>
          <cell r="F168">
            <v>5143482.1006571138</v>
          </cell>
          <cell r="G168">
            <v>3301463.9359999965</v>
          </cell>
          <cell r="H168">
            <v>0</v>
          </cell>
          <cell r="I168">
            <v>7181929.224999994</v>
          </cell>
          <cell r="J168">
            <v>10483393.160999991</v>
          </cell>
          <cell r="K168">
            <v>0</v>
          </cell>
        </row>
        <row r="169">
          <cell r="A169" t="str">
            <v>VA</v>
          </cell>
          <cell r="B169" t="str">
            <v>ag</v>
          </cell>
          <cell r="C169">
            <v>9</v>
          </cell>
          <cell r="D169" t="str">
            <v>Land Retirement</v>
          </cell>
          <cell r="E169">
            <v>0</v>
          </cell>
          <cell r="F169">
            <v>0</v>
          </cell>
          <cell r="G169">
            <v>0</v>
          </cell>
          <cell r="H169">
            <v>0</v>
          </cell>
          <cell r="I169">
            <v>0</v>
          </cell>
          <cell r="J169">
            <v>0</v>
          </cell>
          <cell r="K169">
            <v>0</v>
          </cell>
        </row>
        <row r="170">
          <cell r="A170" t="str">
            <v>VA</v>
          </cell>
          <cell r="B170" t="str">
            <v>ag</v>
          </cell>
          <cell r="C170">
            <v>10</v>
          </cell>
          <cell r="D170" t="str">
            <v>Tree Planting</v>
          </cell>
          <cell r="E170">
            <v>262263672.2990284</v>
          </cell>
          <cell r="F170">
            <v>18608252.009935964</v>
          </cell>
          <cell r="G170">
            <v>3308934.1832120414</v>
          </cell>
          <cell r="H170">
            <v>0</v>
          </cell>
          <cell r="I170">
            <v>0</v>
          </cell>
          <cell r="J170">
            <v>3308934.1832120414</v>
          </cell>
          <cell r="K170">
            <v>0</v>
          </cell>
        </row>
        <row r="171">
          <cell r="A171" t="str">
            <v>VA</v>
          </cell>
          <cell r="B171" t="str">
            <v>ag</v>
          </cell>
          <cell r="C171">
            <v>14</v>
          </cell>
          <cell r="D171" t="str">
            <v>Conservation-Tillage</v>
          </cell>
          <cell r="E171">
            <v>0</v>
          </cell>
          <cell r="F171" t="str">
            <v>n/a</v>
          </cell>
          <cell r="G171">
            <v>0</v>
          </cell>
          <cell r="H171">
            <v>0</v>
          </cell>
          <cell r="I171">
            <v>0</v>
          </cell>
          <cell r="J171">
            <v>0</v>
          </cell>
          <cell r="K171">
            <v>0</v>
          </cell>
        </row>
        <row r="172">
          <cell r="A172" t="str">
            <v>VA</v>
          </cell>
          <cell r="B172" t="str">
            <v>ag</v>
          </cell>
          <cell r="C172">
            <v>15</v>
          </cell>
          <cell r="D172" t="str">
            <v>Continuous No-Till</v>
          </cell>
          <cell r="E172">
            <v>4168600</v>
          </cell>
          <cell r="F172">
            <v>962841.54347749823</v>
          </cell>
          <cell r="G172">
            <v>0</v>
          </cell>
          <cell r="H172">
            <v>0</v>
          </cell>
          <cell r="I172">
            <v>0</v>
          </cell>
          <cell r="J172">
            <v>0</v>
          </cell>
          <cell r="K172">
            <v>0</v>
          </cell>
        </row>
        <row r="173">
          <cell r="A173" t="str">
            <v>VA</v>
          </cell>
          <cell r="B173" t="str">
            <v>ag</v>
          </cell>
          <cell r="C173">
            <v>16</v>
          </cell>
          <cell r="D173" t="str">
            <v>Total Nutrient Management (All Types)</v>
          </cell>
          <cell r="E173">
            <v>7067167.8408834906</v>
          </cell>
          <cell r="F173">
            <v>2595124.5588589199</v>
          </cell>
          <cell r="G173">
            <v>0</v>
          </cell>
          <cell r="H173">
            <v>0</v>
          </cell>
          <cell r="I173">
            <v>0</v>
          </cell>
          <cell r="J173">
            <v>0</v>
          </cell>
          <cell r="K173">
            <v>0</v>
          </cell>
        </row>
        <row r="174">
          <cell r="A174" t="str">
            <v>VA</v>
          </cell>
          <cell r="B174" t="str">
            <v>ag</v>
          </cell>
          <cell r="C174">
            <v>18</v>
          </cell>
          <cell r="D174" t="str">
            <v>Total Nutrient Management (All Types)</v>
          </cell>
          <cell r="E174">
            <v>72870</v>
          </cell>
          <cell r="F174">
            <v>26758.488104678807</v>
          </cell>
          <cell r="G174">
            <v>0</v>
          </cell>
          <cell r="H174">
            <v>0</v>
          </cell>
          <cell r="I174">
            <v>0</v>
          </cell>
          <cell r="J174">
            <v>0</v>
          </cell>
          <cell r="K174">
            <v>239430</v>
          </cell>
        </row>
        <row r="175">
          <cell r="A175" t="str">
            <v>VA</v>
          </cell>
          <cell r="B175" t="str">
            <v>ag</v>
          </cell>
          <cell r="C175">
            <v>69</v>
          </cell>
          <cell r="D175" t="str">
            <v>Poultry Litter Transport</v>
          </cell>
          <cell r="E175">
            <v>0</v>
          </cell>
          <cell r="F175" t="str">
            <v>n/a</v>
          </cell>
          <cell r="G175">
            <v>1518270.2641801296</v>
          </cell>
          <cell r="H175">
            <v>0</v>
          </cell>
          <cell r="I175">
            <v>0</v>
          </cell>
          <cell r="J175">
            <v>1518270.2641801296</v>
          </cell>
          <cell r="K175">
            <v>0</v>
          </cell>
        </row>
        <row r="176">
          <cell r="A176" t="str">
            <v>VA</v>
          </cell>
          <cell r="B176" t="str">
            <v>ag</v>
          </cell>
          <cell r="C176">
            <v>27</v>
          </cell>
          <cell r="D176" t="str">
            <v>Conservation Plans/SCWQP</v>
          </cell>
          <cell r="E176">
            <v>13889521.840883495</v>
          </cell>
          <cell r="F176">
            <v>1798756.6224770446</v>
          </cell>
          <cell r="G176">
            <v>10119508.76978655</v>
          </cell>
          <cell r="H176">
            <v>0</v>
          </cell>
          <cell r="I176">
            <v>0</v>
          </cell>
          <cell r="J176">
            <v>10119508.76978655</v>
          </cell>
          <cell r="K176">
            <v>0</v>
          </cell>
        </row>
        <row r="177">
          <cell r="A177" t="str">
            <v>VA</v>
          </cell>
          <cell r="B177" t="str">
            <v>ag</v>
          </cell>
          <cell r="C177">
            <v>29</v>
          </cell>
          <cell r="D177" t="str">
            <v>Total Cover Crops (All Types)</v>
          </cell>
          <cell r="E177">
            <v>0</v>
          </cell>
          <cell r="F177" t="str">
            <v>n/a</v>
          </cell>
          <cell r="G177">
            <v>0</v>
          </cell>
          <cell r="H177">
            <v>7852348.6238996582</v>
          </cell>
          <cell r="I177">
            <v>0</v>
          </cell>
          <cell r="J177">
            <v>7852348.6238996582</v>
          </cell>
          <cell r="K177">
            <v>0</v>
          </cell>
        </row>
        <row r="178">
          <cell r="A178" t="str">
            <v>VA</v>
          </cell>
          <cell r="B178" t="str">
            <v>ag</v>
          </cell>
          <cell r="C178">
            <v>32</v>
          </cell>
          <cell r="D178" t="str">
            <v>Total Pasture Grazing BMP (All Types)</v>
          </cell>
          <cell r="E178">
            <v>146029398.12646472</v>
          </cell>
          <cell r="F178">
            <v>18911475.136829272</v>
          </cell>
          <cell r="G178">
            <v>14973155.188178357</v>
          </cell>
          <cell r="H178">
            <v>0</v>
          </cell>
          <cell r="I178">
            <v>0</v>
          </cell>
          <cell r="J178">
            <v>14973155.188178357</v>
          </cell>
          <cell r="K178">
            <v>0</v>
          </cell>
        </row>
        <row r="179">
          <cell r="A179" t="str">
            <v>VA</v>
          </cell>
          <cell r="B179" t="str">
            <v>ag</v>
          </cell>
          <cell r="C179">
            <v>33</v>
          </cell>
          <cell r="D179" t="str">
            <v>Total Pasture Grazing BMP (All Types)</v>
          </cell>
          <cell r="E179">
            <v>43335960</v>
          </cell>
          <cell r="F179">
            <v>5612205.080520032</v>
          </cell>
          <cell r="G179">
            <v>5987205</v>
          </cell>
          <cell r="H179">
            <v>0</v>
          </cell>
          <cell r="I179">
            <v>0</v>
          </cell>
          <cell r="J179">
            <v>5987205</v>
          </cell>
          <cell r="K179">
            <v>0</v>
          </cell>
        </row>
        <row r="180">
          <cell r="A180" t="str">
            <v>VA</v>
          </cell>
          <cell r="B180" t="str">
            <v>ag</v>
          </cell>
          <cell r="C180">
            <v>34</v>
          </cell>
          <cell r="D180" t="str">
            <v>Total Pasture Grazing BMP (All Types)</v>
          </cell>
          <cell r="E180">
            <v>0</v>
          </cell>
          <cell r="F180">
            <v>0</v>
          </cell>
          <cell r="G180">
            <v>0</v>
          </cell>
          <cell r="H180">
            <v>0</v>
          </cell>
          <cell r="I180">
            <v>0</v>
          </cell>
          <cell r="J180">
            <v>0</v>
          </cell>
          <cell r="K180">
            <v>0</v>
          </cell>
        </row>
        <row r="181">
          <cell r="A181" t="str">
            <v>VA</v>
          </cell>
          <cell r="B181" t="str">
            <v>ag</v>
          </cell>
          <cell r="C181">
            <v>37</v>
          </cell>
          <cell r="D181" t="str">
            <v>Animal Waste Management Systems (All Types)</v>
          </cell>
          <cell r="E181">
            <v>10998185.610374615</v>
          </cell>
          <cell r="F181">
            <v>1424315.3528627662</v>
          </cell>
          <cell r="G181">
            <v>1227266.3999898287</v>
          </cell>
          <cell r="H181">
            <v>0</v>
          </cell>
          <cell r="I181">
            <v>0</v>
          </cell>
          <cell r="J181">
            <v>1227266.3999898287</v>
          </cell>
          <cell r="K181">
            <v>0</v>
          </cell>
        </row>
        <row r="182">
          <cell r="A182" t="str">
            <v>VA</v>
          </cell>
          <cell r="B182" t="str">
            <v>ag</v>
          </cell>
          <cell r="C182">
            <v>58</v>
          </cell>
          <cell r="D182" t="str">
            <v>Non-Urban Stream Restoration</v>
          </cell>
          <cell r="E182">
            <v>1461000</v>
          </cell>
          <cell r="F182">
            <v>337454.18006539962</v>
          </cell>
          <cell r="G182">
            <v>0</v>
          </cell>
          <cell r="H182">
            <v>0</v>
          </cell>
          <cell r="I182">
            <v>0</v>
          </cell>
          <cell r="J182">
            <v>0</v>
          </cell>
          <cell r="K182">
            <v>0</v>
          </cell>
        </row>
        <row r="183">
          <cell r="A183" t="str">
            <v>VA</v>
          </cell>
          <cell r="B183" t="str">
            <v>forest</v>
          </cell>
          <cell r="C183">
            <v>63</v>
          </cell>
          <cell r="D183" t="str">
            <v>Forest Harvesting Practices</v>
          </cell>
          <cell r="E183">
            <v>0</v>
          </cell>
          <cell r="F183" t="str">
            <v>n/a</v>
          </cell>
          <cell r="G183">
            <v>8455793.1535838414</v>
          </cell>
          <cell r="H183">
            <v>0</v>
          </cell>
          <cell r="I183">
            <v>0</v>
          </cell>
          <cell r="J183">
            <v>8455793.1535838414</v>
          </cell>
          <cell r="K183">
            <v>0</v>
          </cell>
        </row>
        <row r="184">
          <cell r="A184" t="str">
            <v>VA</v>
          </cell>
          <cell r="B184" t="str">
            <v>urban</v>
          </cell>
          <cell r="C184">
            <v>2</v>
          </cell>
          <cell r="D184" t="str">
            <v>Forest Buffers</v>
          </cell>
          <cell r="E184">
            <v>63152133.944100052</v>
          </cell>
          <cell r="F184">
            <v>4480799.0870239884</v>
          </cell>
          <cell r="G184">
            <v>1877182.6970539836</v>
          </cell>
          <cell r="H184">
            <v>0</v>
          </cell>
          <cell r="I184">
            <v>0</v>
          </cell>
          <cell r="J184">
            <v>1877182.6970539836</v>
          </cell>
          <cell r="K184">
            <v>0</v>
          </cell>
        </row>
        <row r="185">
          <cell r="A185" t="str">
            <v>VA</v>
          </cell>
          <cell r="B185" t="str">
            <v>urban</v>
          </cell>
          <cell r="C185">
            <v>2</v>
          </cell>
          <cell r="D185" t="str">
            <v>Forest Buffers</v>
          </cell>
          <cell r="E185">
            <v>71588136</v>
          </cell>
          <cell r="F185">
            <v>5079354.1626714421</v>
          </cell>
          <cell r="G185">
            <v>903214.80000000016</v>
          </cell>
          <cell r="H185">
            <v>0</v>
          </cell>
          <cell r="I185">
            <v>0</v>
          </cell>
          <cell r="J185">
            <v>903214.80000000016</v>
          </cell>
          <cell r="K185">
            <v>0</v>
          </cell>
        </row>
        <row r="186">
          <cell r="A186" t="str">
            <v>VA</v>
          </cell>
          <cell r="B186" t="str">
            <v>urban</v>
          </cell>
          <cell r="C186">
            <v>8</v>
          </cell>
          <cell r="D186" t="str">
            <v>Wetland Restoration</v>
          </cell>
          <cell r="E186">
            <v>73210106.304698095</v>
          </cell>
          <cell r="F186">
            <v>4762422.4775002161</v>
          </cell>
          <cell r="G186">
            <v>3056871.9302929053</v>
          </cell>
          <cell r="H186">
            <v>0</v>
          </cell>
          <cell r="I186">
            <v>0</v>
          </cell>
          <cell r="J186">
            <v>3056871.9302929053</v>
          </cell>
          <cell r="K186">
            <v>0</v>
          </cell>
        </row>
        <row r="187">
          <cell r="A187" t="str">
            <v>VA</v>
          </cell>
          <cell r="B187" t="str">
            <v>urban</v>
          </cell>
          <cell r="C187">
            <v>11</v>
          </cell>
          <cell r="D187" t="str">
            <v>Tree Planting</v>
          </cell>
          <cell r="E187">
            <v>148785177.54919717</v>
          </cell>
          <cell r="F187">
            <v>10556673.956817709</v>
          </cell>
          <cell r="G187">
            <v>1877196.1653403386</v>
          </cell>
          <cell r="H187">
            <v>0</v>
          </cell>
          <cell r="I187">
            <v>0</v>
          </cell>
          <cell r="J187">
            <v>1877196.1653403386</v>
          </cell>
          <cell r="K187">
            <v>0</v>
          </cell>
        </row>
        <row r="188">
          <cell r="A188" t="str">
            <v>VA</v>
          </cell>
          <cell r="B188" t="str">
            <v>urban</v>
          </cell>
          <cell r="C188">
            <v>12</v>
          </cell>
          <cell r="D188" t="str">
            <v>Tree Planting</v>
          </cell>
          <cell r="E188">
            <v>75663552</v>
          </cell>
          <cell r="F188">
            <v>5368514.94238804</v>
          </cell>
          <cell r="G188">
            <v>954633.60000000021</v>
          </cell>
          <cell r="H188">
            <v>0</v>
          </cell>
          <cell r="I188">
            <v>0</v>
          </cell>
          <cell r="J188">
            <v>954633.60000000021</v>
          </cell>
          <cell r="K188">
            <v>0</v>
          </cell>
        </row>
        <row r="189">
          <cell r="A189" t="str">
            <v>VA</v>
          </cell>
          <cell r="B189" t="str">
            <v>urban</v>
          </cell>
          <cell r="C189">
            <v>41</v>
          </cell>
          <cell r="D189" t="str">
            <v>Total Stormwater Management (All Types)</v>
          </cell>
          <cell r="E189">
            <v>782424541.21052325</v>
          </cell>
          <cell r="F189">
            <v>55514943.850108974</v>
          </cell>
          <cell r="G189">
            <v>39121227.060526162</v>
          </cell>
          <cell r="H189">
            <v>0</v>
          </cell>
          <cell r="I189">
            <v>0</v>
          </cell>
          <cell r="J189">
            <v>39121227.060526162</v>
          </cell>
          <cell r="K189">
            <v>0</v>
          </cell>
        </row>
        <row r="190">
          <cell r="A190" t="str">
            <v>VA</v>
          </cell>
          <cell r="B190" t="str">
            <v>urban</v>
          </cell>
          <cell r="C190">
            <v>44</v>
          </cell>
          <cell r="D190" t="str">
            <v>Total Stormwater Management (All Types)</v>
          </cell>
          <cell r="E190">
            <v>1260364797.090605</v>
          </cell>
          <cell r="F190">
            <v>163223007.34864286</v>
          </cell>
          <cell r="G190">
            <v>126036479.70906051</v>
          </cell>
          <cell r="H190">
            <v>0</v>
          </cell>
          <cell r="I190">
            <v>0</v>
          </cell>
          <cell r="J190">
            <v>126036479.70906051</v>
          </cell>
          <cell r="K190">
            <v>0</v>
          </cell>
        </row>
        <row r="191">
          <cell r="A191" t="str">
            <v>VA</v>
          </cell>
          <cell r="B191" t="str">
            <v>urban</v>
          </cell>
          <cell r="C191">
            <v>45</v>
          </cell>
          <cell r="D191" t="str">
            <v>Total Stormwater Management (All Types)</v>
          </cell>
          <cell r="E191">
            <v>3033388298.9627786</v>
          </cell>
          <cell r="F191">
            <v>215226353.7541393</v>
          </cell>
          <cell r="G191">
            <v>182003297.93776667</v>
          </cell>
          <cell r="H191">
            <v>0</v>
          </cell>
          <cell r="I191">
            <v>0</v>
          </cell>
          <cell r="J191">
            <v>182003297.93776667</v>
          </cell>
          <cell r="K191">
            <v>0</v>
          </cell>
        </row>
        <row r="192">
          <cell r="A192" t="str">
            <v>VA</v>
          </cell>
          <cell r="B192" t="str">
            <v>urban</v>
          </cell>
          <cell r="C192">
            <v>49</v>
          </cell>
          <cell r="D192" t="str">
            <v>Urban Stream Restoration</v>
          </cell>
          <cell r="E192">
            <v>57446672.336135656</v>
          </cell>
          <cell r="F192">
            <v>3146741.175092278</v>
          </cell>
          <cell r="G192">
            <v>0</v>
          </cell>
          <cell r="H192">
            <v>0</v>
          </cell>
          <cell r="I192">
            <v>0</v>
          </cell>
          <cell r="J192">
            <v>0</v>
          </cell>
          <cell r="K192">
            <v>0</v>
          </cell>
        </row>
        <row r="193">
          <cell r="A193" t="str">
            <v>VA</v>
          </cell>
          <cell r="B193" t="str">
            <v>urban</v>
          </cell>
          <cell r="C193">
            <v>50</v>
          </cell>
          <cell r="D193" t="str">
            <v>Erosion &amp; Sediment Control</v>
          </cell>
          <cell r="E193">
            <v>0</v>
          </cell>
          <cell r="F193" t="str">
            <v>n/a</v>
          </cell>
          <cell r="G193">
            <v>713561594.05620182</v>
          </cell>
          <cell r="H193">
            <v>0</v>
          </cell>
          <cell r="I193">
            <v>0</v>
          </cell>
          <cell r="J193">
            <v>713561594.05620182</v>
          </cell>
          <cell r="K193">
            <v>0</v>
          </cell>
        </row>
        <row r="194">
          <cell r="A194" t="str">
            <v>VA</v>
          </cell>
          <cell r="B194" t="str">
            <v>urban</v>
          </cell>
          <cell r="C194">
            <v>51</v>
          </cell>
          <cell r="D194" t="str">
            <v>Urban Nutrient Management</v>
          </cell>
          <cell r="E194">
            <v>5065005</v>
          </cell>
          <cell r="F194">
            <v>1859913.2159000782</v>
          </cell>
          <cell r="G194">
            <v>0</v>
          </cell>
          <cell r="H194">
            <v>0</v>
          </cell>
          <cell r="I194">
            <v>0</v>
          </cell>
          <cell r="J194">
            <v>0</v>
          </cell>
          <cell r="K194">
            <v>0</v>
          </cell>
        </row>
        <row r="195">
          <cell r="A195" t="str">
            <v>VA</v>
          </cell>
          <cell r="B195" t="str">
            <v>urban</v>
          </cell>
          <cell r="C195">
            <v>56</v>
          </cell>
          <cell r="D195" t="str">
            <v>Mixed Open Nutrient Management</v>
          </cell>
          <cell r="E195">
            <v>14561025</v>
          </cell>
          <cell r="F195">
            <v>5346933.089809671</v>
          </cell>
          <cell r="G195">
            <v>0</v>
          </cell>
          <cell r="H195">
            <v>0</v>
          </cell>
          <cell r="I195">
            <v>0</v>
          </cell>
          <cell r="J195">
            <v>0</v>
          </cell>
          <cell r="K195">
            <v>0</v>
          </cell>
        </row>
        <row r="196">
          <cell r="A196" t="str">
            <v>VA</v>
          </cell>
          <cell r="B196" t="str">
            <v>urban</v>
          </cell>
          <cell r="C196">
            <v>55</v>
          </cell>
          <cell r="D196" t="str">
            <v>Horse Pasture Management</v>
          </cell>
          <cell r="E196">
            <v>0</v>
          </cell>
          <cell r="F196">
            <v>0</v>
          </cell>
          <cell r="G196">
            <v>0</v>
          </cell>
          <cell r="H196">
            <v>0</v>
          </cell>
          <cell r="I196">
            <v>0</v>
          </cell>
          <cell r="J196">
            <v>0</v>
          </cell>
          <cell r="K196">
            <v>0</v>
          </cell>
        </row>
        <row r="197">
          <cell r="A197" t="str">
            <v>VA</v>
          </cell>
          <cell r="B197" t="str">
            <v>septic</v>
          </cell>
          <cell r="C197">
            <v>64</v>
          </cell>
          <cell r="D197" t="str">
            <v>Septic Connections</v>
          </cell>
          <cell r="E197">
            <v>29237328.828947078</v>
          </cell>
          <cell r="F197">
            <v>2846178.3692741441</v>
          </cell>
          <cell r="G197">
            <v>0</v>
          </cell>
          <cell r="H197">
            <v>0</v>
          </cell>
          <cell r="I197">
            <v>0</v>
          </cell>
          <cell r="J197">
            <v>0</v>
          </cell>
          <cell r="K197">
            <v>0</v>
          </cell>
        </row>
        <row r="198">
          <cell r="A198" t="str">
            <v>VA</v>
          </cell>
          <cell r="B198" t="str">
            <v>septic</v>
          </cell>
          <cell r="C198">
            <v>65</v>
          </cell>
          <cell r="D198" t="str">
            <v>Septic Denitrification</v>
          </cell>
          <cell r="E198">
            <v>0</v>
          </cell>
          <cell r="F198">
            <v>0</v>
          </cell>
          <cell r="G198">
            <v>0</v>
          </cell>
          <cell r="H198">
            <v>0</v>
          </cell>
          <cell r="I198">
            <v>0</v>
          </cell>
          <cell r="J198">
            <v>0</v>
          </cell>
          <cell r="K198">
            <v>0</v>
          </cell>
        </row>
        <row r="199">
          <cell r="A199" t="str">
            <v>VA</v>
          </cell>
          <cell r="B199" t="str">
            <v>septic</v>
          </cell>
          <cell r="C199">
            <v>66</v>
          </cell>
          <cell r="D199" t="str">
            <v>Septic Pumping</v>
          </cell>
          <cell r="E199">
            <v>45165901.965201378</v>
          </cell>
          <cell r="F199">
            <v>15055300.655067125</v>
          </cell>
          <cell r="G199">
            <v>0</v>
          </cell>
          <cell r="H199">
            <v>0</v>
          </cell>
          <cell r="I199">
            <v>0</v>
          </cell>
          <cell r="J199">
            <v>0</v>
          </cell>
          <cell r="K199">
            <v>0</v>
          </cell>
        </row>
        <row r="200">
          <cell r="A200" t="str">
            <v>VA</v>
          </cell>
          <cell r="B200" t="str">
            <v>POTW</v>
          </cell>
          <cell r="C200">
            <v>67</v>
          </cell>
          <cell r="D200" t="str">
            <v>WWTP</v>
          </cell>
          <cell r="E200">
            <v>1098734036</v>
          </cell>
          <cell r="F200">
            <v>80132503.70396933</v>
          </cell>
          <cell r="G200">
            <v>41519000</v>
          </cell>
          <cell r="H200">
            <v>0</v>
          </cell>
          <cell r="I200">
            <v>0</v>
          </cell>
          <cell r="J200">
            <v>41519000</v>
          </cell>
          <cell r="K200">
            <v>0</v>
          </cell>
        </row>
        <row r="201">
          <cell r="A201" t="str">
            <v>VA</v>
          </cell>
          <cell r="B201" t="str">
            <v>erosion</v>
          </cell>
          <cell r="C201">
            <v>71</v>
          </cell>
          <cell r="D201" t="str">
            <v>Shore Erosion Control (All Types)</v>
          </cell>
          <cell r="E201" t="str">
            <v>n/a</v>
          </cell>
          <cell r="F201">
            <v>0</v>
          </cell>
          <cell r="G201" t="str">
            <v>n/a</v>
          </cell>
          <cell r="H201">
            <v>0</v>
          </cell>
          <cell r="I201">
            <v>0</v>
          </cell>
          <cell r="J201">
            <v>0</v>
          </cell>
          <cell r="K201">
            <v>0</v>
          </cell>
        </row>
        <row r="202">
          <cell r="A202" t="str">
            <v>VA</v>
          </cell>
          <cell r="B202" t="str">
            <v>erosion</v>
          </cell>
          <cell r="C202">
            <v>71</v>
          </cell>
          <cell r="D202" t="str">
            <v>Shore Erosion Control (All Types)</v>
          </cell>
          <cell r="E202" t="str">
            <v>n/a</v>
          </cell>
          <cell r="F202">
            <v>0</v>
          </cell>
          <cell r="G202" t="str">
            <v>n/a</v>
          </cell>
          <cell r="H202">
            <v>0</v>
          </cell>
          <cell r="I202">
            <v>0</v>
          </cell>
          <cell r="J202">
            <v>0</v>
          </cell>
          <cell r="K202">
            <v>0</v>
          </cell>
        </row>
        <row r="203">
          <cell r="A203" t="str">
            <v>VA</v>
          </cell>
          <cell r="B203" t="str">
            <v>erosion</v>
          </cell>
          <cell r="C203">
            <v>71</v>
          </cell>
          <cell r="D203" t="str">
            <v>Shore Erosion Control (All Types)</v>
          </cell>
          <cell r="E203" t="str">
            <v>n/a</v>
          </cell>
          <cell r="F203">
            <v>0</v>
          </cell>
          <cell r="G203" t="str">
            <v>n/a</v>
          </cell>
          <cell r="H203">
            <v>0</v>
          </cell>
          <cell r="I203">
            <v>0</v>
          </cell>
          <cell r="J203">
            <v>0</v>
          </cell>
          <cell r="K203">
            <v>0</v>
          </cell>
        </row>
        <row r="204">
          <cell r="A204" t="str">
            <v>VA</v>
          </cell>
          <cell r="B204" t="str">
            <v>erosion</v>
          </cell>
          <cell r="C204">
            <v>71</v>
          </cell>
          <cell r="D204" t="str">
            <v>Shore Erosion Control (All Types)</v>
          </cell>
          <cell r="E204" t="str">
            <v>n/a</v>
          </cell>
          <cell r="F204">
            <v>0</v>
          </cell>
          <cell r="G204" t="str">
            <v>n/a</v>
          </cell>
          <cell r="H204">
            <v>0</v>
          </cell>
          <cell r="I204">
            <v>0</v>
          </cell>
          <cell r="J204">
            <v>0</v>
          </cell>
          <cell r="K204">
            <v>0</v>
          </cell>
        </row>
        <row r="205">
          <cell r="A205" t="str">
            <v>WV</v>
          </cell>
          <cell r="B205" t="str">
            <v>ag</v>
          </cell>
          <cell r="C205">
            <v>1</v>
          </cell>
          <cell r="D205" t="str">
            <v>Forest Buffers</v>
          </cell>
          <cell r="E205">
            <v>3156072</v>
          </cell>
          <cell r="F205">
            <v>223931.0638132942</v>
          </cell>
          <cell r="G205">
            <v>39819.600000000006</v>
          </cell>
          <cell r="H205">
            <v>0</v>
          </cell>
          <cell r="I205">
            <v>233510</v>
          </cell>
          <cell r="J205">
            <v>273329.59999999998</v>
          </cell>
          <cell r="K205">
            <v>0</v>
          </cell>
        </row>
        <row r="206">
          <cell r="A206" t="str">
            <v>WV</v>
          </cell>
          <cell r="B206" t="str">
            <v>ag</v>
          </cell>
          <cell r="C206">
            <v>5</v>
          </cell>
          <cell r="D206" t="str">
            <v>Grass Buffers</v>
          </cell>
          <cell r="E206">
            <v>891161.11226512538</v>
          </cell>
          <cell r="F206">
            <v>115409.44106963871</v>
          </cell>
          <cell r="G206">
            <v>0</v>
          </cell>
          <cell r="H206">
            <v>0</v>
          </cell>
          <cell r="I206">
            <v>325616.5602507189</v>
          </cell>
          <cell r="J206">
            <v>325616.5602507189</v>
          </cell>
          <cell r="K206">
            <v>0</v>
          </cell>
        </row>
        <row r="207">
          <cell r="A207" t="str">
            <v>WV</v>
          </cell>
          <cell r="B207" t="str">
            <v>ag</v>
          </cell>
          <cell r="C207">
            <v>9</v>
          </cell>
          <cell r="D207" t="str">
            <v>Land Retirement</v>
          </cell>
          <cell r="E207">
            <v>254306.84158316007</v>
          </cell>
          <cell r="F207">
            <v>32933.899430034871</v>
          </cell>
          <cell r="G207">
            <v>0</v>
          </cell>
          <cell r="H207">
            <v>0</v>
          </cell>
          <cell r="I207">
            <v>183023.86326060761</v>
          </cell>
          <cell r="J207">
            <v>183023.86326060761</v>
          </cell>
          <cell r="K207">
            <v>0</v>
          </cell>
        </row>
        <row r="208">
          <cell r="A208" t="str">
            <v>WV</v>
          </cell>
          <cell r="B208" t="str">
            <v>ag</v>
          </cell>
          <cell r="C208">
            <v>10</v>
          </cell>
          <cell r="D208" t="str">
            <v>Tree Planting</v>
          </cell>
          <cell r="E208">
            <v>1020785.013250794</v>
          </cell>
          <cell r="F208">
            <v>72427.205064370501</v>
          </cell>
          <cell r="G208">
            <v>12879.063251295067</v>
          </cell>
          <cell r="H208">
            <v>0</v>
          </cell>
          <cell r="I208">
            <v>0</v>
          </cell>
          <cell r="J208">
            <v>12879.063251295067</v>
          </cell>
          <cell r="K208">
            <v>0</v>
          </cell>
        </row>
        <row r="209">
          <cell r="A209" t="str">
            <v>WV</v>
          </cell>
          <cell r="B209" t="str">
            <v>ag</v>
          </cell>
          <cell r="C209">
            <v>14</v>
          </cell>
          <cell r="D209" t="str">
            <v>Conservation-Tillage</v>
          </cell>
          <cell r="E209">
            <v>0</v>
          </cell>
          <cell r="F209" t="str">
            <v>n/a</v>
          </cell>
          <cell r="G209">
            <v>0</v>
          </cell>
          <cell r="H209">
            <v>0</v>
          </cell>
          <cell r="I209">
            <v>0</v>
          </cell>
          <cell r="J209">
            <v>0</v>
          </cell>
          <cell r="K209">
            <v>0</v>
          </cell>
        </row>
        <row r="210">
          <cell r="A210" t="str">
            <v>WV</v>
          </cell>
          <cell r="B210" t="str">
            <v>ag</v>
          </cell>
          <cell r="C210">
            <v>16</v>
          </cell>
          <cell r="D210" t="str">
            <v>Total Nutrient Management (All Types)</v>
          </cell>
          <cell r="E210">
            <v>3218237.3454136332</v>
          </cell>
          <cell r="F210">
            <v>1181764.3162520078</v>
          </cell>
          <cell r="G210">
            <v>1693809.1291650701</v>
          </cell>
          <cell r="H210">
            <v>0</v>
          </cell>
          <cell r="I210">
            <v>0</v>
          </cell>
          <cell r="J210">
            <v>1693809.1291650701</v>
          </cell>
          <cell r="K210">
            <v>0</v>
          </cell>
        </row>
        <row r="211">
          <cell r="A211" t="str">
            <v>WV</v>
          </cell>
          <cell r="B211" t="str">
            <v>ag</v>
          </cell>
          <cell r="C211">
            <v>20</v>
          </cell>
          <cell r="D211" t="str">
            <v>32% Poultry Phytase</v>
          </cell>
          <cell r="E211">
            <v>0</v>
          </cell>
          <cell r="F211" t="str">
            <v>n/a</v>
          </cell>
          <cell r="G211">
            <v>0</v>
          </cell>
          <cell r="H211">
            <v>0</v>
          </cell>
          <cell r="I211">
            <v>0</v>
          </cell>
          <cell r="J211">
            <v>0</v>
          </cell>
          <cell r="K211">
            <v>0</v>
          </cell>
        </row>
        <row r="212">
          <cell r="A212" t="str">
            <v>WV</v>
          </cell>
          <cell r="B212" t="str">
            <v>ag</v>
          </cell>
          <cell r="C212">
            <v>21</v>
          </cell>
          <cell r="D212" t="str">
            <v>Poultry Litter Transport</v>
          </cell>
          <cell r="E212">
            <v>0</v>
          </cell>
          <cell r="F212" t="str">
            <v>n/a</v>
          </cell>
          <cell r="G212">
            <v>125000</v>
          </cell>
          <cell r="H212">
            <v>0</v>
          </cell>
          <cell r="I212">
            <v>0</v>
          </cell>
          <cell r="J212">
            <v>125000</v>
          </cell>
          <cell r="K212">
            <v>0</v>
          </cell>
        </row>
        <row r="213">
          <cell r="A213" t="str">
            <v>WV</v>
          </cell>
          <cell r="B213" t="str">
            <v>ag</v>
          </cell>
          <cell r="C213">
            <v>22</v>
          </cell>
          <cell r="D213" t="str">
            <v>Poultry Litter Transport</v>
          </cell>
          <cell r="E213">
            <v>0</v>
          </cell>
          <cell r="F213" t="str">
            <v>n/a</v>
          </cell>
          <cell r="G213">
            <v>125000</v>
          </cell>
          <cell r="H213">
            <v>0</v>
          </cell>
          <cell r="I213">
            <v>0</v>
          </cell>
          <cell r="J213">
            <v>125000</v>
          </cell>
          <cell r="K213">
            <v>0</v>
          </cell>
        </row>
        <row r="214">
          <cell r="A214" t="str">
            <v>WV</v>
          </cell>
          <cell r="B214" t="str">
            <v>ag</v>
          </cell>
          <cell r="C214">
            <v>27</v>
          </cell>
          <cell r="D214" t="str">
            <v>Conservation Plans/SCWQP</v>
          </cell>
          <cell r="E214">
            <v>16041655.512854541</v>
          </cell>
          <cell r="F214">
            <v>2077467.7789345023</v>
          </cell>
          <cell r="G214">
            <v>1743658.2079189718</v>
          </cell>
          <cell r="H214">
            <v>0</v>
          </cell>
          <cell r="I214">
            <v>0</v>
          </cell>
          <cell r="J214">
            <v>1743658.2079189718</v>
          </cell>
          <cell r="K214">
            <v>0</v>
          </cell>
        </row>
        <row r="215">
          <cell r="A215" t="str">
            <v>WV</v>
          </cell>
          <cell r="B215" t="str">
            <v>ag</v>
          </cell>
          <cell r="C215">
            <v>29</v>
          </cell>
          <cell r="D215" t="str">
            <v>Total Cover Crops (All Types)</v>
          </cell>
          <cell r="E215">
            <v>0</v>
          </cell>
          <cell r="F215" t="str">
            <v>n/a</v>
          </cell>
          <cell r="G215">
            <v>194232.2516776683</v>
          </cell>
          <cell r="H215">
            <v>0</v>
          </cell>
          <cell r="I215">
            <v>0</v>
          </cell>
          <cell r="J215">
            <v>194232.2516776683</v>
          </cell>
          <cell r="K215">
            <v>0</v>
          </cell>
        </row>
        <row r="216">
          <cell r="A216" t="str">
            <v>WV</v>
          </cell>
          <cell r="B216" t="str">
            <v>ag</v>
          </cell>
          <cell r="C216">
            <v>32</v>
          </cell>
          <cell r="D216" t="str">
            <v>Total Pasture Grazing BMP (All Types)</v>
          </cell>
          <cell r="E216">
            <v>3122612.2008884298</v>
          </cell>
          <cell r="F216">
            <v>404392.56585800537</v>
          </cell>
          <cell r="G216">
            <v>0</v>
          </cell>
          <cell r="H216">
            <v>0</v>
          </cell>
          <cell r="I216">
            <v>0</v>
          </cell>
          <cell r="J216">
            <v>0</v>
          </cell>
          <cell r="K216">
            <v>0</v>
          </cell>
        </row>
        <row r="217">
          <cell r="A217" t="str">
            <v>WV</v>
          </cell>
          <cell r="B217" t="str">
            <v>ag</v>
          </cell>
          <cell r="C217">
            <v>34</v>
          </cell>
          <cell r="D217" t="str">
            <v>Total Pasture Grazing BMP (All Types)</v>
          </cell>
          <cell r="E217">
            <v>39126069.465030424</v>
          </cell>
          <cell r="F217">
            <v>5067004.9961376982</v>
          </cell>
          <cell r="G217">
            <v>0</v>
          </cell>
          <cell r="H217">
            <v>0</v>
          </cell>
          <cell r="I217">
            <v>0</v>
          </cell>
          <cell r="J217">
            <v>0</v>
          </cell>
          <cell r="K217">
            <v>0</v>
          </cell>
        </row>
        <row r="218">
          <cell r="A218" t="str">
            <v>WV</v>
          </cell>
          <cell r="B218" t="str">
            <v>ag</v>
          </cell>
          <cell r="C218">
            <v>37</v>
          </cell>
          <cell r="D218" t="str">
            <v>Animal Waste Management Systems (All Types)</v>
          </cell>
          <cell r="E218">
            <v>0</v>
          </cell>
          <cell r="F218">
            <v>0</v>
          </cell>
          <cell r="G218">
            <v>0</v>
          </cell>
          <cell r="H218">
            <v>0</v>
          </cell>
          <cell r="I218">
            <v>0</v>
          </cell>
          <cell r="J218">
            <v>0</v>
          </cell>
          <cell r="K218">
            <v>0</v>
          </cell>
        </row>
        <row r="219">
          <cell r="A219" t="str">
            <v>WV</v>
          </cell>
          <cell r="B219" t="str">
            <v>forest</v>
          </cell>
          <cell r="C219">
            <v>63</v>
          </cell>
          <cell r="D219" t="str">
            <v>Forest Harvesting Practices</v>
          </cell>
          <cell r="E219">
            <v>0</v>
          </cell>
          <cell r="F219" t="str">
            <v>n/a</v>
          </cell>
          <cell r="G219">
            <v>11424000</v>
          </cell>
          <cell r="H219">
            <v>0</v>
          </cell>
          <cell r="I219">
            <v>0</v>
          </cell>
          <cell r="J219">
            <v>11424000</v>
          </cell>
          <cell r="K219">
            <v>0</v>
          </cell>
        </row>
        <row r="220">
          <cell r="A220" t="str">
            <v>WV</v>
          </cell>
          <cell r="B220" t="str">
            <v>urban</v>
          </cell>
          <cell r="C220">
            <v>1</v>
          </cell>
          <cell r="D220" t="str">
            <v>Forest Buffers</v>
          </cell>
          <cell r="E220">
            <v>6851424</v>
          </cell>
          <cell r="F220">
            <v>486125.36879891698</v>
          </cell>
          <cell r="G220">
            <v>86443.200000000012</v>
          </cell>
          <cell r="H220">
            <v>0</v>
          </cell>
          <cell r="I220">
            <v>0</v>
          </cell>
          <cell r="J220">
            <v>86443.200000000012</v>
          </cell>
          <cell r="K220">
            <v>0</v>
          </cell>
        </row>
        <row r="221">
          <cell r="A221" t="str">
            <v>WV</v>
          </cell>
          <cell r="B221" t="str">
            <v>urban</v>
          </cell>
          <cell r="C221">
            <v>3</v>
          </cell>
          <cell r="D221" t="str">
            <v>Forest Buffers</v>
          </cell>
          <cell r="E221">
            <v>2635297.5215999996</v>
          </cell>
          <cell r="F221">
            <v>186980.83487208965</v>
          </cell>
          <cell r="G221">
            <v>33249.080880000001</v>
          </cell>
          <cell r="H221">
            <v>0</v>
          </cell>
          <cell r="I221">
            <v>0</v>
          </cell>
          <cell r="J221">
            <v>33249.080880000001</v>
          </cell>
          <cell r="K221">
            <v>0</v>
          </cell>
        </row>
        <row r="222">
          <cell r="A222" t="str">
            <v>WV</v>
          </cell>
          <cell r="B222" t="str">
            <v>urban</v>
          </cell>
          <cell r="C222">
            <v>11</v>
          </cell>
          <cell r="D222" t="str">
            <v>Tree Planting</v>
          </cell>
          <cell r="E222">
            <v>4485793.6991999997</v>
          </cell>
          <cell r="F222">
            <v>318278.08589564124</v>
          </cell>
          <cell r="G222">
            <v>56596.46256</v>
          </cell>
          <cell r="H222">
            <v>0</v>
          </cell>
          <cell r="I222">
            <v>0</v>
          </cell>
          <cell r="J222">
            <v>56596.46256</v>
          </cell>
          <cell r="K222">
            <v>0</v>
          </cell>
        </row>
        <row r="223">
          <cell r="A223" t="str">
            <v>WV</v>
          </cell>
          <cell r="B223" t="str">
            <v>urban</v>
          </cell>
          <cell r="C223">
            <v>12</v>
          </cell>
          <cell r="D223" t="str">
            <v>Tree Planting</v>
          </cell>
          <cell r="E223">
            <v>1187964.7607999998</v>
          </cell>
          <cell r="F223">
            <v>84289.018963651513</v>
          </cell>
          <cell r="G223">
            <v>14988.34044</v>
          </cell>
          <cell r="H223">
            <v>0</v>
          </cell>
          <cell r="I223">
            <v>0</v>
          </cell>
          <cell r="J223">
            <v>14988.34044</v>
          </cell>
          <cell r="K223">
            <v>0</v>
          </cell>
        </row>
        <row r="224">
          <cell r="A224" t="str">
            <v>WV</v>
          </cell>
          <cell r="B224" t="str">
            <v>urban</v>
          </cell>
          <cell r="C224">
            <v>41</v>
          </cell>
          <cell r="D224" t="str">
            <v>Total Stormwater Management (All Types)</v>
          </cell>
          <cell r="E224">
            <v>62413725.009150125</v>
          </cell>
          <cell r="F224">
            <v>4428407.1585975839</v>
          </cell>
          <cell r="G224">
            <v>3120686.2504575062</v>
          </cell>
          <cell r="H224">
            <v>0</v>
          </cell>
          <cell r="I224">
            <v>0</v>
          </cell>
          <cell r="J224">
            <v>3120686.2504575062</v>
          </cell>
          <cell r="K224">
            <v>0</v>
          </cell>
        </row>
        <row r="225">
          <cell r="A225" t="str">
            <v>WV</v>
          </cell>
          <cell r="B225" t="str">
            <v>urban</v>
          </cell>
          <cell r="C225">
            <v>43</v>
          </cell>
          <cell r="D225" t="str">
            <v>Total Stormwater Management (All Types)</v>
          </cell>
          <cell r="E225">
            <v>12663539.582774529</v>
          </cell>
          <cell r="F225">
            <v>898509.25150391378</v>
          </cell>
          <cell r="G225">
            <v>633176.97913872648</v>
          </cell>
          <cell r="H225">
            <v>0</v>
          </cell>
          <cell r="I225">
            <v>0</v>
          </cell>
          <cell r="J225">
            <v>633176.97913872648</v>
          </cell>
          <cell r="K225">
            <v>0</v>
          </cell>
        </row>
        <row r="226">
          <cell r="A226" t="str">
            <v>WV</v>
          </cell>
          <cell r="B226" t="str">
            <v>urban</v>
          </cell>
          <cell r="C226">
            <v>44</v>
          </cell>
          <cell r="D226" t="str">
            <v>Total Stormwater Management (All Types)</v>
          </cell>
          <cell r="E226">
            <v>0</v>
          </cell>
          <cell r="F226">
            <v>0</v>
          </cell>
          <cell r="G226">
            <v>0</v>
          </cell>
          <cell r="H226">
            <v>0</v>
          </cell>
          <cell r="I226">
            <v>0</v>
          </cell>
          <cell r="J226">
            <v>0</v>
          </cell>
          <cell r="K226">
            <v>0</v>
          </cell>
        </row>
        <row r="227">
          <cell r="A227" t="str">
            <v>WV</v>
          </cell>
          <cell r="B227" t="str">
            <v>urban</v>
          </cell>
          <cell r="C227">
            <v>45</v>
          </cell>
          <cell r="D227" t="str">
            <v>Total Stormwater Management (All Types)</v>
          </cell>
          <cell r="E227">
            <v>9256264.251570221</v>
          </cell>
          <cell r="F227">
            <v>656754.69405992166</v>
          </cell>
          <cell r="G227">
            <v>555375.85509421316</v>
          </cell>
          <cell r="H227">
            <v>0</v>
          </cell>
          <cell r="I227">
            <v>0</v>
          </cell>
          <cell r="J227">
            <v>555375.85509421316</v>
          </cell>
          <cell r="K227">
            <v>0</v>
          </cell>
        </row>
        <row r="228">
          <cell r="A228" t="str">
            <v>WV</v>
          </cell>
          <cell r="B228" t="str">
            <v>urban</v>
          </cell>
          <cell r="C228">
            <v>49</v>
          </cell>
          <cell r="D228" t="str">
            <v>Urban Stream Restoration</v>
          </cell>
          <cell r="E228">
            <v>34981305.609611794</v>
          </cell>
          <cell r="F228">
            <v>1916161.7243234147</v>
          </cell>
          <cell r="G228">
            <v>0</v>
          </cell>
          <cell r="H228">
            <v>0</v>
          </cell>
          <cell r="I228">
            <v>0</v>
          </cell>
          <cell r="J228">
            <v>0</v>
          </cell>
          <cell r="K228">
            <v>0</v>
          </cell>
        </row>
        <row r="229">
          <cell r="A229" t="str">
            <v>WV</v>
          </cell>
          <cell r="B229" t="str">
            <v>urban</v>
          </cell>
          <cell r="C229">
            <v>50</v>
          </cell>
          <cell r="D229" t="str">
            <v>Erosion &amp; Sediment Control</v>
          </cell>
          <cell r="E229">
            <v>0</v>
          </cell>
          <cell r="F229" t="str">
            <v>n/a</v>
          </cell>
          <cell r="G229">
            <v>14101280.481409155</v>
          </cell>
          <cell r="H229">
            <v>0</v>
          </cell>
          <cell r="I229">
            <v>0</v>
          </cell>
          <cell r="J229">
            <v>14101280.481409155</v>
          </cell>
          <cell r="K229">
            <v>0</v>
          </cell>
        </row>
        <row r="230">
          <cell r="A230" t="str">
            <v>WV</v>
          </cell>
          <cell r="B230" t="str">
            <v>urban</v>
          </cell>
          <cell r="C230">
            <v>56</v>
          </cell>
          <cell r="D230" t="str">
            <v>Mixed Open Nutrient Management</v>
          </cell>
          <cell r="E230">
            <v>67518.008221409429</v>
          </cell>
          <cell r="F230">
            <v>24793.190885744338</v>
          </cell>
          <cell r="G230">
            <v>0</v>
          </cell>
          <cell r="H230">
            <v>0</v>
          </cell>
          <cell r="I230">
            <v>0</v>
          </cell>
          <cell r="J230">
            <v>0</v>
          </cell>
          <cell r="K230">
            <v>0</v>
          </cell>
        </row>
        <row r="231">
          <cell r="A231" t="str">
            <v>WV</v>
          </cell>
          <cell r="B231" t="str">
            <v>urban</v>
          </cell>
          <cell r="C231">
            <v>51</v>
          </cell>
          <cell r="D231" t="str">
            <v>Urban Nutrient Management</v>
          </cell>
          <cell r="E231">
            <v>123109.21587742076</v>
          </cell>
          <cell r="F231">
            <v>45206.758455225725</v>
          </cell>
          <cell r="G231">
            <v>0</v>
          </cell>
          <cell r="H231">
            <v>0</v>
          </cell>
          <cell r="I231">
            <v>0</v>
          </cell>
          <cell r="J231">
            <v>0</v>
          </cell>
          <cell r="K231">
            <v>0</v>
          </cell>
        </row>
        <row r="232">
          <cell r="A232" t="str">
            <v>WV</v>
          </cell>
          <cell r="B232" t="str">
            <v>septic</v>
          </cell>
          <cell r="C232">
            <v>64</v>
          </cell>
          <cell r="D232" t="str">
            <v>Septic Connections</v>
          </cell>
          <cell r="E232">
            <v>7816280.5054974295</v>
          </cell>
          <cell r="F232">
            <v>760894.69845481496</v>
          </cell>
          <cell r="G232">
            <v>0</v>
          </cell>
          <cell r="H232">
            <v>0</v>
          </cell>
          <cell r="I232">
            <v>0</v>
          </cell>
          <cell r="J232">
            <v>0</v>
          </cell>
          <cell r="K232">
            <v>0</v>
          </cell>
        </row>
        <row r="233">
          <cell r="A233" t="str">
            <v>WV</v>
          </cell>
          <cell r="B233" t="str">
            <v>septic</v>
          </cell>
          <cell r="C233">
            <v>66</v>
          </cell>
          <cell r="D233" t="str">
            <v>Septic Pumping</v>
          </cell>
          <cell r="E233">
            <v>0</v>
          </cell>
          <cell r="F233" t="str">
            <v>n/a</v>
          </cell>
          <cell r="G233">
            <v>1697937.328372614</v>
          </cell>
          <cell r="H233">
            <v>0</v>
          </cell>
          <cell r="I233">
            <v>0</v>
          </cell>
          <cell r="J233">
            <v>1697937.328372614</v>
          </cell>
          <cell r="K233">
            <v>0</v>
          </cell>
        </row>
        <row r="234">
          <cell r="A234" t="str">
            <v>WV</v>
          </cell>
          <cell r="B234" t="str">
            <v>POTW</v>
          </cell>
          <cell r="C234">
            <v>67</v>
          </cell>
          <cell r="D234" t="str">
            <v>WWTP</v>
          </cell>
          <cell r="E234">
            <v>144718995</v>
          </cell>
          <cell r="F234">
            <v>7779536.3384294854</v>
          </cell>
          <cell r="G234">
            <v>2847000</v>
          </cell>
          <cell r="H234">
            <v>0</v>
          </cell>
          <cell r="I234">
            <v>0</v>
          </cell>
          <cell r="J234">
            <v>2847000</v>
          </cell>
          <cell r="K234">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raft Breakout of Costs"/>
      <sheetName val="Available Funding"/>
      <sheetName val="Septic Denite on new vs retro"/>
      <sheetName val="Pivot Main"/>
      <sheetName val="Cost Assembly"/>
      <sheetName val="DE"/>
      <sheetName val="DC"/>
      <sheetName val="MD"/>
      <sheetName val="NY"/>
      <sheetName val="PA"/>
      <sheetName val="VA TS3"/>
      <sheetName val="VA"/>
      <sheetName val="WV"/>
      <sheetName val="CBP unit costs"/>
      <sheetName val="DE acre calculation"/>
      <sheetName val="Practice Index"/>
      <sheetName val="WR (work-up)"/>
    </sheetNames>
    <sheetDataSet>
      <sheetData sheetId="0" refreshError="1"/>
      <sheetData sheetId="1" refreshError="1"/>
      <sheetData sheetId="2" refreshError="1"/>
      <sheetData sheetId="3" refreshError="1"/>
      <sheetData sheetId="4" refreshError="1"/>
      <sheetData sheetId="5">
        <row r="11">
          <cell r="A11" t="str">
            <v>DE</v>
          </cell>
          <cell r="B11" t="str">
            <v>ag</v>
          </cell>
          <cell r="C11">
            <v>1</v>
          </cell>
          <cell r="D11" t="str">
            <v>Forest Buffers</v>
          </cell>
          <cell r="E11">
            <v>1003922.3922436988</v>
          </cell>
          <cell r="F11">
            <v>84095.145847774504</v>
          </cell>
          <cell r="G11">
            <v>12549.029903046234</v>
          </cell>
          <cell r="H11">
            <v>0</v>
          </cell>
          <cell r="I11">
            <v>346353.22532407608</v>
          </cell>
          <cell r="J11">
            <v>358902.25522712234</v>
          </cell>
          <cell r="K11">
            <v>0</v>
          </cell>
        </row>
        <row r="12">
          <cell r="A12" t="str">
            <v>DE</v>
          </cell>
          <cell r="B12" t="str">
            <v>ag</v>
          </cell>
          <cell r="C12">
            <v>7</v>
          </cell>
          <cell r="D12" t="str">
            <v>Wetland Restoration</v>
          </cell>
          <cell r="E12">
            <v>5452114.3148309523</v>
          </cell>
          <cell r="F12">
            <v>456704.97244287946</v>
          </cell>
          <cell r="G12">
            <v>16016.787058845337</v>
          </cell>
          <cell r="H12">
            <v>0</v>
          </cell>
          <cell r="I12">
            <v>442063.32282413129</v>
          </cell>
          <cell r="J12">
            <v>458080.10988297663</v>
          </cell>
          <cell r="K12">
            <v>0</v>
          </cell>
        </row>
        <row r="13">
          <cell r="A13" t="str">
            <v>DE</v>
          </cell>
          <cell r="B13" t="str">
            <v>ag</v>
          </cell>
          <cell r="C13">
            <v>9</v>
          </cell>
          <cell r="D13" t="str">
            <v>Land Retirement</v>
          </cell>
          <cell r="E13">
            <v>0</v>
          </cell>
          <cell r="F13">
            <v>0</v>
          </cell>
          <cell r="G13">
            <v>0</v>
          </cell>
          <cell r="H13">
            <v>0</v>
          </cell>
          <cell r="I13">
            <v>0</v>
          </cell>
          <cell r="J13">
            <v>0</v>
          </cell>
          <cell r="K13">
            <v>0</v>
          </cell>
        </row>
        <row r="14">
          <cell r="A14" t="str">
            <v>DE</v>
          </cell>
          <cell r="B14" t="str">
            <v>ag</v>
          </cell>
          <cell r="C14">
            <v>5</v>
          </cell>
          <cell r="D14" t="str">
            <v>Grass Buffers</v>
          </cell>
          <cell r="E14">
            <v>0</v>
          </cell>
          <cell r="F14">
            <v>0</v>
          </cell>
          <cell r="G14">
            <v>0</v>
          </cell>
          <cell r="H14">
            <v>0</v>
          </cell>
          <cell r="I14">
            <v>0</v>
          </cell>
          <cell r="J14">
            <v>0</v>
          </cell>
          <cell r="K14">
            <v>0</v>
          </cell>
        </row>
        <row r="15">
          <cell r="A15" t="str">
            <v>DE</v>
          </cell>
          <cell r="B15" t="str">
            <v>ag</v>
          </cell>
          <cell r="C15">
            <v>14</v>
          </cell>
          <cell r="D15" t="str">
            <v>Conservation-Tillage</v>
          </cell>
          <cell r="E15">
            <v>0</v>
          </cell>
          <cell r="F15">
            <v>0</v>
          </cell>
          <cell r="G15">
            <v>15861.885131939185</v>
          </cell>
          <cell r="H15">
            <v>0</v>
          </cell>
          <cell r="I15">
            <v>0</v>
          </cell>
          <cell r="J15">
            <v>15861.885131939185</v>
          </cell>
          <cell r="K15">
            <v>0</v>
          </cell>
        </row>
        <row r="16">
          <cell r="A16" t="str">
            <v>DE</v>
          </cell>
          <cell r="B16" t="str">
            <v>ag</v>
          </cell>
          <cell r="C16">
            <v>16</v>
          </cell>
          <cell r="D16" t="str">
            <v>Total Nutrient Management (All Types)</v>
          </cell>
          <cell r="E16">
            <v>918420.17525437754</v>
          </cell>
          <cell r="F16">
            <v>306140.05841812585</v>
          </cell>
          <cell r="G16">
            <v>0</v>
          </cell>
          <cell r="H16">
            <v>0</v>
          </cell>
          <cell r="I16">
            <v>0</v>
          </cell>
          <cell r="J16">
            <v>0</v>
          </cell>
          <cell r="K16">
            <v>0</v>
          </cell>
        </row>
        <row r="17">
          <cell r="A17" t="str">
            <v>DE</v>
          </cell>
          <cell r="B17" t="str">
            <v>ag</v>
          </cell>
          <cell r="C17">
            <v>20</v>
          </cell>
          <cell r="D17" t="str">
            <v>32% Poultry Phytase</v>
          </cell>
          <cell r="E17">
            <v>900000</v>
          </cell>
          <cell r="F17">
            <v>105507.45594464366</v>
          </cell>
          <cell r="G17">
            <v>0</v>
          </cell>
          <cell r="H17">
            <v>0</v>
          </cell>
          <cell r="I17">
            <v>0</v>
          </cell>
          <cell r="J17">
            <v>0</v>
          </cell>
          <cell r="K17">
            <v>0</v>
          </cell>
        </row>
        <row r="18">
          <cell r="A18" t="str">
            <v>DE</v>
          </cell>
          <cell r="B18" t="str">
            <v>ag</v>
          </cell>
          <cell r="C18">
            <v>69</v>
          </cell>
          <cell r="D18" t="str">
            <v>Poultry Litter Transport</v>
          </cell>
          <cell r="E18">
            <v>0</v>
          </cell>
          <cell r="F18">
            <v>0</v>
          </cell>
          <cell r="G18">
            <v>265711.5</v>
          </cell>
          <cell r="H18">
            <v>0</v>
          </cell>
          <cell r="I18">
            <v>0</v>
          </cell>
          <cell r="J18">
            <v>265711.5</v>
          </cell>
          <cell r="K18">
            <v>0</v>
          </cell>
        </row>
        <row r="19">
          <cell r="A19" t="str">
            <v>DE</v>
          </cell>
          <cell r="B19" t="str">
            <v>ag</v>
          </cell>
          <cell r="C19">
            <v>21</v>
          </cell>
          <cell r="D19" t="str">
            <v>Poultry Litter Transport</v>
          </cell>
          <cell r="E19">
            <v>0</v>
          </cell>
          <cell r="F19">
            <v>0</v>
          </cell>
          <cell r="G19">
            <v>0</v>
          </cell>
          <cell r="H19">
            <v>0</v>
          </cell>
          <cell r="I19">
            <v>0</v>
          </cell>
          <cell r="J19">
            <v>0</v>
          </cell>
          <cell r="K19">
            <v>0</v>
          </cell>
        </row>
        <row r="20">
          <cell r="A20" t="str">
            <v>DE</v>
          </cell>
          <cell r="B20" t="str">
            <v>ag</v>
          </cell>
          <cell r="C20">
            <v>22</v>
          </cell>
          <cell r="D20" t="str">
            <v>Poultry Litter Transport</v>
          </cell>
          <cell r="E20">
            <v>0</v>
          </cell>
          <cell r="F20">
            <v>0</v>
          </cell>
          <cell r="G20">
            <v>0</v>
          </cell>
          <cell r="H20">
            <v>0</v>
          </cell>
          <cell r="I20">
            <v>0</v>
          </cell>
          <cell r="J20">
            <v>0</v>
          </cell>
          <cell r="K20">
            <v>0</v>
          </cell>
        </row>
        <row r="21">
          <cell r="A21" t="str">
            <v>DE</v>
          </cell>
          <cell r="B21" t="str">
            <v>ag</v>
          </cell>
          <cell r="C21">
            <v>29</v>
          </cell>
          <cell r="D21" t="str">
            <v>Total Cover Crops (All Types)</v>
          </cell>
          <cell r="E21">
            <v>0</v>
          </cell>
          <cell r="F21">
            <v>0</v>
          </cell>
          <cell r="G21">
            <v>1194970.5773486332</v>
          </cell>
          <cell r="H21">
            <v>0</v>
          </cell>
          <cell r="I21">
            <v>0</v>
          </cell>
          <cell r="J21">
            <v>1194970.5773486332</v>
          </cell>
          <cell r="K21">
            <v>0</v>
          </cell>
        </row>
        <row r="22">
          <cell r="A22" t="str">
            <v>DE</v>
          </cell>
          <cell r="B22" t="str">
            <v>ag</v>
          </cell>
          <cell r="C22">
            <v>37</v>
          </cell>
          <cell r="D22" t="str">
            <v>Animal Waste Management Systems (All Types)</v>
          </cell>
          <cell r="E22">
            <v>0</v>
          </cell>
          <cell r="F22">
            <v>0</v>
          </cell>
          <cell r="G22">
            <v>0</v>
          </cell>
          <cell r="H22">
            <v>0</v>
          </cell>
          <cell r="I22">
            <v>0</v>
          </cell>
          <cell r="J22">
            <v>0</v>
          </cell>
          <cell r="K22">
            <v>0</v>
          </cell>
        </row>
        <row r="23">
          <cell r="A23" t="str">
            <v>DE</v>
          </cell>
          <cell r="B23" t="str">
            <v>ag</v>
          </cell>
          <cell r="C23">
            <v>37</v>
          </cell>
          <cell r="D23" t="str">
            <v>Animal Waste Management Systems (All Types)</v>
          </cell>
          <cell r="E23">
            <v>540466.95366232528</v>
          </cell>
          <cell r="F23">
            <v>45273.06856116288</v>
          </cell>
          <cell r="G23">
            <v>0</v>
          </cell>
          <cell r="H23">
            <v>0</v>
          </cell>
          <cell r="I23">
            <v>0</v>
          </cell>
          <cell r="J23">
            <v>0</v>
          </cell>
          <cell r="K23">
            <v>0</v>
          </cell>
        </row>
        <row r="24">
          <cell r="A24" t="str">
            <v>DE</v>
          </cell>
          <cell r="B24" t="str">
            <v>ag</v>
          </cell>
          <cell r="C24">
            <v>38</v>
          </cell>
          <cell r="D24" t="str">
            <v>DE Water Control Structures</v>
          </cell>
          <cell r="E24">
            <v>17439.431091826915</v>
          </cell>
          <cell r="F24">
            <v>2044.4333418006413</v>
          </cell>
          <cell r="G24">
            <v>0</v>
          </cell>
          <cell r="H24">
            <v>0</v>
          </cell>
          <cell r="I24">
            <v>0</v>
          </cell>
          <cell r="J24">
            <v>0</v>
          </cell>
          <cell r="K24">
            <v>0</v>
          </cell>
        </row>
        <row r="25">
          <cell r="A25" t="str">
            <v>DE</v>
          </cell>
          <cell r="B25" t="str">
            <v>forest</v>
          </cell>
          <cell r="C25">
            <v>63</v>
          </cell>
          <cell r="D25" t="str">
            <v>Forest Harvesting Practices</v>
          </cell>
          <cell r="E25">
            <v>0</v>
          </cell>
          <cell r="F25">
            <v>0</v>
          </cell>
          <cell r="G25">
            <v>247884</v>
          </cell>
          <cell r="H25">
            <v>0</v>
          </cell>
          <cell r="I25">
            <v>0</v>
          </cell>
          <cell r="J25">
            <v>247884</v>
          </cell>
          <cell r="K25">
            <v>0</v>
          </cell>
        </row>
        <row r="26">
          <cell r="A26" t="str">
            <v>DE</v>
          </cell>
          <cell r="B26" t="str">
            <v>urban</v>
          </cell>
          <cell r="C26">
            <v>12</v>
          </cell>
          <cell r="D26" t="str">
            <v>Tree Planting</v>
          </cell>
          <cell r="E26">
            <v>0</v>
          </cell>
          <cell r="F26">
            <v>0</v>
          </cell>
          <cell r="G26">
            <v>0</v>
          </cell>
          <cell r="H26">
            <v>0</v>
          </cell>
          <cell r="I26">
            <v>0</v>
          </cell>
          <cell r="J26">
            <v>0</v>
          </cell>
          <cell r="K26">
            <v>0</v>
          </cell>
        </row>
        <row r="27">
          <cell r="A27" t="str">
            <v>DE</v>
          </cell>
          <cell r="B27" t="str">
            <v>urban</v>
          </cell>
          <cell r="C27">
            <v>41</v>
          </cell>
          <cell r="D27" t="str">
            <v>Total Stormwater Management (All Types)</v>
          </cell>
          <cell r="E27">
            <v>0</v>
          </cell>
          <cell r="F27">
            <v>0</v>
          </cell>
          <cell r="G27">
            <v>0</v>
          </cell>
          <cell r="H27">
            <v>0</v>
          </cell>
          <cell r="I27">
            <v>0</v>
          </cell>
          <cell r="J27">
            <v>0</v>
          </cell>
          <cell r="K27">
            <v>0</v>
          </cell>
        </row>
        <row r="28">
          <cell r="A28" t="str">
            <v>DE</v>
          </cell>
          <cell r="B28" t="str">
            <v>urban</v>
          </cell>
          <cell r="C28">
            <v>41</v>
          </cell>
          <cell r="D28" t="str">
            <v>Total Stormwater Management (All Types)</v>
          </cell>
          <cell r="E28">
            <v>0</v>
          </cell>
          <cell r="F28">
            <v>0</v>
          </cell>
          <cell r="G28">
            <v>0</v>
          </cell>
          <cell r="H28">
            <v>0</v>
          </cell>
          <cell r="I28">
            <v>0</v>
          </cell>
          <cell r="J28">
            <v>0</v>
          </cell>
          <cell r="K28">
            <v>0</v>
          </cell>
        </row>
        <row r="29">
          <cell r="A29" t="str">
            <v>DE</v>
          </cell>
          <cell r="B29" t="str">
            <v>urban</v>
          </cell>
          <cell r="C29">
            <v>43</v>
          </cell>
          <cell r="D29" t="str">
            <v>Total Stormwater Management (All Types)</v>
          </cell>
          <cell r="E29">
            <v>0</v>
          </cell>
          <cell r="F29">
            <v>0</v>
          </cell>
          <cell r="G29">
            <v>0</v>
          </cell>
          <cell r="H29">
            <v>0</v>
          </cell>
          <cell r="I29">
            <v>0</v>
          </cell>
          <cell r="J29">
            <v>0</v>
          </cell>
          <cell r="K29">
            <v>0</v>
          </cell>
        </row>
        <row r="30">
          <cell r="A30" t="str">
            <v>DE</v>
          </cell>
          <cell r="B30" t="str">
            <v>urban</v>
          </cell>
          <cell r="C30">
            <v>43</v>
          </cell>
          <cell r="D30" t="str">
            <v>Total Stormwater Management (All Types)</v>
          </cell>
          <cell r="E30">
            <v>0</v>
          </cell>
          <cell r="F30">
            <v>0</v>
          </cell>
          <cell r="G30">
            <v>0</v>
          </cell>
          <cell r="H30">
            <v>0</v>
          </cell>
          <cell r="I30">
            <v>0</v>
          </cell>
          <cell r="J30">
            <v>0</v>
          </cell>
          <cell r="K30">
            <v>0</v>
          </cell>
        </row>
        <row r="31">
          <cell r="A31" t="str">
            <v>DE</v>
          </cell>
          <cell r="B31" t="str">
            <v>urban</v>
          </cell>
          <cell r="C31">
            <v>44</v>
          </cell>
          <cell r="D31" t="str">
            <v>Total Stormwater Management (All Types)</v>
          </cell>
          <cell r="E31">
            <v>0</v>
          </cell>
          <cell r="F31">
            <v>0</v>
          </cell>
          <cell r="G31">
            <v>0</v>
          </cell>
          <cell r="H31">
            <v>0</v>
          </cell>
          <cell r="I31">
            <v>0</v>
          </cell>
          <cell r="J31">
            <v>0</v>
          </cell>
          <cell r="K31">
            <v>0</v>
          </cell>
        </row>
        <row r="32">
          <cell r="A32" t="str">
            <v>DE</v>
          </cell>
          <cell r="B32" t="str">
            <v>urban</v>
          </cell>
          <cell r="C32">
            <v>44</v>
          </cell>
          <cell r="D32" t="str">
            <v>Total Stormwater Management (All Types)</v>
          </cell>
          <cell r="E32">
            <v>0</v>
          </cell>
          <cell r="F32">
            <v>0</v>
          </cell>
          <cell r="G32">
            <v>0</v>
          </cell>
          <cell r="H32">
            <v>0</v>
          </cell>
          <cell r="I32">
            <v>0</v>
          </cell>
          <cell r="J32">
            <v>0</v>
          </cell>
          <cell r="K32">
            <v>0</v>
          </cell>
        </row>
        <row r="33">
          <cell r="A33" t="str">
            <v>DE</v>
          </cell>
          <cell r="B33" t="str">
            <v>urban</v>
          </cell>
          <cell r="C33">
            <v>45</v>
          </cell>
          <cell r="D33" t="str">
            <v>Total Stormwater Management (All Types)</v>
          </cell>
          <cell r="E33">
            <v>18599019.181106333</v>
          </cell>
          <cell r="F33">
            <v>1068102.0749868392</v>
          </cell>
          <cell r="G33">
            <v>2231876.4190853713</v>
          </cell>
          <cell r="H33">
            <v>0</v>
          </cell>
          <cell r="I33">
            <v>0</v>
          </cell>
          <cell r="J33">
            <v>2231876.4190853713</v>
          </cell>
          <cell r="K33">
            <v>0</v>
          </cell>
        </row>
        <row r="34">
          <cell r="A34" t="str">
            <v>DE</v>
          </cell>
          <cell r="B34" t="str">
            <v>urban</v>
          </cell>
          <cell r="C34">
            <v>45</v>
          </cell>
          <cell r="D34" t="str">
            <v>Total Stormwater Management (All Types)</v>
          </cell>
          <cell r="E34">
            <v>5278511.0972212693</v>
          </cell>
          <cell r="F34">
            <v>303133.65456982813</v>
          </cell>
          <cell r="G34">
            <v>633419.66213660466</v>
          </cell>
          <cell r="H34">
            <v>0</v>
          </cell>
          <cell r="I34">
            <v>0</v>
          </cell>
          <cell r="J34">
            <v>633419.66213660466</v>
          </cell>
          <cell r="K34">
            <v>0</v>
          </cell>
        </row>
        <row r="35">
          <cell r="A35" t="str">
            <v>DE</v>
          </cell>
          <cell r="B35" t="str">
            <v>septic</v>
          </cell>
          <cell r="C35">
            <v>65</v>
          </cell>
          <cell r="D35" t="str">
            <v>Septic Denitrification</v>
          </cell>
          <cell r="E35">
            <v>252723817.85790995</v>
          </cell>
          <cell r="F35">
            <v>21169810.023331244</v>
          </cell>
          <cell r="G35">
            <v>19145743.777114391</v>
          </cell>
          <cell r="H35">
            <v>0</v>
          </cell>
          <cell r="I35">
            <v>0</v>
          </cell>
          <cell r="J35">
            <v>19145743.777114391</v>
          </cell>
          <cell r="K35">
            <v>0</v>
          </cell>
        </row>
        <row r="36">
          <cell r="A36" t="str">
            <v>DE</v>
          </cell>
          <cell r="B36" t="str">
            <v>septic</v>
          </cell>
          <cell r="C36">
            <v>66</v>
          </cell>
          <cell r="D36" t="str">
            <v>Septic Pumping</v>
          </cell>
          <cell r="E36">
            <v>0</v>
          </cell>
          <cell r="F36">
            <v>0</v>
          </cell>
          <cell r="G36">
            <v>1903127.9067826807</v>
          </cell>
          <cell r="H36">
            <v>0</v>
          </cell>
          <cell r="I36">
            <v>0</v>
          </cell>
          <cell r="J36">
            <v>1903127.9067826807</v>
          </cell>
          <cell r="K36">
            <v>0</v>
          </cell>
        </row>
        <row r="37">
          <cell r="A37" t="str">
            <v>DE</v>
          </cell>
          <cell r="B37" t="str">
            <v>septic</v>
          </cell>
          <cell r="C37">
            <v>64</v>
          </cell>
          <cell r="D37" t="str">
            <v>Septic Connections</v>
          </cell>
          <cell r="E37">
            <v>0</v>
          </cell>
          <cell r="F37">
            <v>0</v>
          </cell>
          <cell r="G37">
            <v>0</v>
          </cell>
          <cell r="H37">
            <v>0</v>
          </cell>
          <cell r="I37">
            <v>0</v>
          </cell>
          <cell r="J37">
            <v>0</v>
          </cell>
          <cell r="K37">
            <v>0</v>
          </cell>
        </row>
        <row r="38">
          <cell r="A38" t="str">
            <v>DE</v>
          </cell>
          <cell r="B38" t="str">
            <v>POTW</v>
          </cell>
          <cell r="C38">
            <v>67</v>
          </cell>
          <cell r="D38" t="str">
            <v>WWTP</v>
          </cell>
          <cell r="E38">
            <v>19437800</v>
          </cell>
          <cell r="F38">
            <v>1306525.481126229</v>
          </cell>
          <cell r="G38">
            <v>511520</v>
          </cell>
          <cell r="H38">
            <v>0</v>
          </cell>
          <cell r="I38">
            <v>0</v>
          </cell>
          <cell r="J38">
            <v>511520</v>
          </cell>
          <cell r="K38">
            <v>0</v>
          </cell>
        </row>
        <row r="39">
          <cell r="A39" t="str">
            <v>DC</v>
          </cell>
          <cell r="B39" t="str">
            <v>urban</v>
          </cell>
          <cell r="C39">
            <v>42</v>
          </cell>
          <cell r="D39" t="str">
            <v>Total Stormwater Management (All Types)</v>
          </cell>
          <cell r="E39">
            <v>490820618.87052339</v>
          </cell>
          <cell r="F39">
            <v>34824929.00199227</v>
          </cell>
          <cell r="G39">
            <v>17529307.816804405</v>
          </cell>
          <cell r="H39" t="str">
            <v>n/a</v>
          </cell>
          <cell r="I39" t="str">
            <v>n/a</v>
          </cell>
          <cell r="J39">
            <v>17529307.816804405</v>
          </cell>
          <cell r="K39" t="str">
            <v>n/a</v>
          </cell>
        </row>
        <row r="40">
          <cell r="A40" t="str">
            <v>DC</v>
          </cell>
          <cell r="B40" t="str">
            <v>urban</v>
          </cell>
          <cell r="C40">
            <v>43</v>
          </cell>
          <cell r="D40" t="str">
            <v>Total Stormwater Management (All Types)</v>
          </cell>
          <cell r="E40">
            <v>0</v>
          </cell>
          <cell r="F40">
            <v>0</v>
          </cell>
          <cell r="G40">
            <v>0</v>
          </cell>
          <cell r="H40" t="str">
            <v>n/a</v>
          </cell>
          <cell r="I40" t="str">
            <v>n/a</v>
          </cell>
          <cell r="J40">
            <v>0</v>
          </cell>
          <cell r="K40" t="str">
            <v>n/a</v>
          </cell>
        </row>
        <row r="41">
          <cell r="A41" t="str">
            <v>DC</v>
          </cell>
          <cell r="B41" t="str">
            <v>urban</v>
          </cell>
          <cell r="C41">
            <v>45</v>
          </cell>
          <cell r="D41" t="str">
            <v>Total Stormwater Management (All Types)</v>
          </cell>
          <cell r="E41">
            <v>714860098.73760331</v>
          </cell>
          <cell r="F41">
            <v>50721080.630602866</v>
          </cell>
          <cell r="G41">
            <v>42174637.093663909</v>
          </cell>
          <cell r="H41" t="str">
            <v>n/a</v>
          </cell>
          <cell r="I41" t="str">
            <v>n/a</v>
          </cell>
          <cell r="J41">
            <v>42174637.093663909</v>
          </cell>
          <cell r="K41" t="str">
            <v>n/a</v>
          </cell>
        </row>
        <row r="42">
          <cell r="A42" t="str">
            <v>DC</v>
          </cell>
          <cell r="B42" t="str">
            <v>urban</v>
          </cell>
          <cell r="C42">
            <v>44</v>
          </cell>
          <cell r="D42" t="str">
            <v>Total Stormwater Management (All Types)</v>
          </cell>
          <cell r="E42">
            <v>64757698.989898987</v>
          </cell>
          <cell r="F42">
            <v>8386418.2834278522</v>
          </cell>
          <cell r="G42">
            <v>0</v>
          </cell>
          <cell r="H42" t="str">
            <v>n/a</v>
          </cell>
          <cell r="I42" t="str">
            <v>n/a</v>
          </cell>
          <cell r="J42">
            <v>0</v>
          </cell>
          <cell r="K42" t="str">
            <v>n/a</v>
          </cell>
        </row>
        <row r="43">
          <cell r="A43" t="str">
            <v>DC</v>
          </cell>
          <cell r="B43" t="str">
            <v>urban</v>
          </cell>
          <cell r="C43">
            <v>41</v>
          </cell>
          <cell r="D43" t="str">
            <v>Total Stormwater Management (All Types)</v>
          </cell>
          <cell r="E43">
            <v>7408651.8573002806</v>
          </cell>
          <cell r="F43">
            <v>525662.05454995634</v>
          </cell>
          <cell r="G43">
            <v>0</v>
          </cell>
          <cell r="H43" t="str">
            <v>n/a</v>
          </cell>
          <cell r="I43" t="str">
            <v>n/a</v>
          </cell>
          <cell r="J43">
            <v>0</v>
          </cell>
          <cell r="K43" t="str">
            <v>n/a</v>
          </cell>
        </row>
        <row r="44">
          <cell r="A44" t="str">
            <v>DC</v>
          </cell>
          <cell r="B44" t="str">
            <v>urban</v>
          </cell>
          <cell r="C44">
            <v>49</v>
          </cell>
          <cell r="D44" t="str">
            <v>Urban Stream Restoration</v>
          </cell>
          <cell r="E44">
            <v>11935337.094981916</v>
          </cell>
          <cell r="F44">
            <v>653778.80298492289</v>
          </cell>
          <cell r="G44">
            <v>0</v>
          </cell>
          <cell r="H44" t="str">
            <v>n/a</v>
          </cell>
          <cell r="I44" t="str">
            <v>n/a</v>
          </cell>
          <cell r="J44">
            <v>0</v>
          </cell>
          <cell r="K44" t="str">
            <v>n/a</v>
          </cell>
        </row>
        <row r="45">
          <cell r="A45" t="str">
            <v>DC</v>
          </cell>
          <cell r="B45" t="str">
            <v>urban</v>
          </cell>
          <cell r="C45">
            <v>3</v>
          </cell>
          <cell r="D45" t="str">
            <v>Forest Buffers</v>
          </cell>
          <cell r="E45">
            <v>2182.7999999999997</v>
          </cell>
          <cell r="F45">
            <v>154.87502379275838</v>
          </cell>
          <cell r="G45">
            <v>27.540000000000003</v>
          </cell>
          <cell r="H45" t="str">
            <v>n/a</v>
          </cell>
          <cell r="I45" t="str">
            <v>n/a</v>
          </cell>
          <cell r="J45">
            <v>27.540000000000003</v>
          </cell>
          <cell r="K45" t="str">
            <v>n/a</v>
          </cell>
        </row>
        <row r="46">
          <cell r="A46" t="str">
            <v>DC</v>
          </cell>
          <cell r="B46" t="str">
            <v>urban</v>
          </cell>
          <cell r="C46">
            <v>50</v>
          </cell>
          <cell r="D46" t="str">
            <v>Erosion &amp; Sediment Control</v>
          </cell>
          <cell r="E46">
            <v>0</v>
          </cell>
          <cell r="F46" t="str">
            <v>n/a</v>
          </cell>
          <cell r="G46">
            <v>664929.60510799312</v>
          </cell>
          <cell r="H46" t="str">
            <v>n/a</v>
          </cell>
          <cell r="I46" t="str">
            <v>n/a</v>
          </cell>
          <cell r="J46">
            <v>664929.60510799312</v>
          </cell>
          <cell r="K46" t="str">
            <v>n/a</v>
          </cell>
        </row>
        <row r="47">
          <cell r="A47" t="str">
            <v>DC</v>
          </cell>
          <cell r="B47" t="str">
            <v>urban</v>
          </cell>
          <cell r="C47">
            <v>70</v>
          </cell>
          <cell r="D47" t="str">
            <v>Impervious Surface Reduction</v>
          </cell>
          <cell r="E47">
            <v>64.794135267223723</v>
          </cell>
          <cell r="F47" t="str">
            <v>n/a</v>
          </cell>
          <cell r="G47">
            <v>0</v>
          </cell>
          <cell r="H47" t="str">
            <v>n/a</v>
          </cell>
          <cell r="I47" t="str">
            <v>n/a</v>
          </cell>
          <cell r="J47">
            <v>0</v>
          </cell>
          <cell r="K47" t="str">
            <v>n/a</v>
          </cell>
        </row>
        <row r="48">
          <cell r="A48" t="str">
            <v>DC</v>
          </cell>
          <cell r="B48" t="str">
            <v>POTW</v>
          </cell>
          <cell r="C48">
            <v>67</v>
          </cell>
          <cell r="D48" t="str">
            <v>WWTP</v>
          </cell>
          <cell r="E48">
            <v>1663000000</v>
          </cell>
          <cell r="F48">
            <v>0</v>
          </cell>
          <cell r="G48">
            <v>9400000</v>
          </cell>
          <cell r="H48">
            <v>0</v>
          </cell>
          <cell r="I48">
            <v>0</v>
          </cell>
          <cell r="J48">
            <v>9400000</v>
          </cell>
          <cell r="K48">
            <v>0</v>
          </cell>
        </row>
        <row r="49">
          <cell r="A49" t="str">
            <v>DC</v>
          </cell>
          <cell r="B49" t="str">
            <v>POTW</v>
          </cell>
          <cell r="C49">
            <v>67</v>
          </cell>
          <cell r="D49" t="str">
            <v>WWTP</v>
          </cell>
          <cell r="E49">
            <v>1265000000</v>
          </cell>
          <cell r="F49">
            <v>0</v>
          </cell>
          <cell r="G49">
            <v>13360000</v>
          </cell>
          <cell r="H49">
            <v>0</v>
          </cell>
          <cell r="I49">
            <v>0</v>
          </cell>
          <cell r="J49">
            <v>13360000</v>
          </cell>
          <cell r="K49">
            <v>0</v>
          </cell>
        </row>
        <row r="50">
          <cell r="A50" t="str">
            <v>DC</v>
          </cell>
          <cell r="B50" t="str">
            <v>POTW</v>
          </cell>
          <cell r="C50">
            <v>67</v>
          </cell>
          <cell r="D50" t="str">
            <v>WWTP</v>
          </cell>
          <cell r="E50">
            <v>100000000</v>
          </cell>
          <cell r="F50">
            <v>0</v>
          </cell>
          <cell r="G50">
            <v>0</v>
          </cell>
          <cell r="H50">
            <v>0</v>
          </cell>
          <cell r="I50">
            <v>0</v>
          </cell>
          <cell r="J50">
            <v>0</v>
          </cell>
          <cell r="K50">
            <v>0</v>
          </cell>
        </row>
        <row r="51">
          <cell r="A51" t="str">
            <v>MD</v>
          </cell>
          <cell r="B51" t="str">
            <v>ag</v>
          </cell>
          <cell r="C51">
            <v>27</v>
          </cell>
          <cell r="D51" t="str">
            <v>Conservation Plans/SCWQP</v>
          </cell>
          <cell r="E51">
            <v>141764349.99999997</v>
          </cell>
          <cell r="F51">
            <v>18359131.892004237</v>
          </cell>
          <cell r="G51">
            <v>6075615</v>
          </cell>
          <cell r="H51">
            <v>0</v>
          </cell>
          <cell r="I51">
            <v>0</v>
          </cell>
          <cell r="J51">
            <v>6075615</v>
          </cell>
          <cell r="K51">
            <v>0</v>
          </cell>
        </row>
        <row r="52">
          <cell r="A52" t="str">
            <v>MD</v>
          </cell>
          <cell r="B52" t="str">
            <v>ag</v>
          </cell>
          <cell r="C52">
            <v>14</v>
          </cell>
          <cell r="D52" t="str">
            <v>Conservation-Tillage</v>
          </cell>
          <cell r="E52">
            <v>97653032</v>
          </cell>
          <cell r="F52">
            <v>0</v>
          </cell>
          <cell r="G52">
            <v>0</v>
          </cell>
          <cell r="H52">
            <v>0</v>
          </cell>
          <cell r="I52">
            <v>0</v>
          </cell>
          <cell r="J52">
            <v>0</v>
          </cell>
          <cell r="K52">
            <v>0</v>
          </cell>
        </row>
        <row r="53">
          <cell r="A53" t="str">
            <v>MD</v>
          </cell>
          <cell r="B53" t="str">
            <v>ag</v>
          </cell>
          <cell r="C53">
            <v>29</v>
          </cell>
          <cell r="D53" t="str">
            <v>Total Cover Crops (All Types)</v>
          </cell>
          <cell r="E53">
            <v>0</v>
          </cell>
          <cell r="F53">
            <v>0</v>
          </cell>
          <cell r="G53">
            <v>16200000</v>
          </cell>
          <cell r="H53">
            <v>7800000</v>
          </cell>
          <cell r="I53">
            <v>0</v>
          </cell>
          <cell r="J53">
            <v>24000000</v>
          </cell>
          <cell r="K53">
            <v>0</v>
          </cell>
        </row>
        <row r="54">
          <cell r="A54" t="str">
            <v>MD</v>
          </cell>
          <cell r="B54" t="str">
            <v>ag</v>
          </cell>
          <cell r="C54">
            <v>29</v>
          </cell>
          <cell r="D54" t="str">
            <v>Total Cover Crops (All Types)</v>
          </cell>
          <cell r="E54">
            <v>0</v>
          </cell>
          <cell r="F54">
            <v>0</v>
          </cell>
          <cell r="G54">
            <v>3000000</v>
          </cell>
          <cell r="H54">
            <v>0</v>
          </cell>
          <cell r="I54">
            <v>0</v>
          </cell>
          <cell r="J54">
            <v>3000000</v>
          </cell>
          <cell r="K54">
            <v>0</v>
          </cell>
        </row>
        <row r="55">
          <cell r="A55" t="str">
            <v>MD</v>
          </cell>
          <cell r="B55" t="str">
            <v>ag</v>
          </cell>
          <cell r="C55">
            <v>13</v>
          </cell>
          <cell r="D55" t="str">
            <v>Carbon Sequestration / Alternative Crops</v>
          </cell>
          <cell r="E55">
            <v>0</v>
          </cell>
          <cell r="F55">
            <v>0</v>
          </cell>
          <cell r="G55">
            <v>1250000</v>
          </cell>
          <cell r="H55">
            <v>0</v>
          </cell>
          <cell r="I55">
            <v>0</v>
          </cell>
          <cell r="J55">
            <v>1250000</v>
          </cell>
          <cell r="K55">
            <v>0</v>
          </cell>
        </row>
        <row r="56">
          <cell r="A56" t="str">
            <v>MD</v>
          </cell>
          <cell r="B56" t="str">
            <v>ag</v>
          </cell>
          <cell r="C56">
            <v>37</v>
          </cell>
          <cell r="D56" t="str">
            <v>Animal Waste Management Systems (All Types)</v>
          </cell>
          <cell r="E56">
            <v>64549528</v>
          </cell>
          <cell r="F56">
            <v>6218849.191616971</v>
          </cell>
          <cell r="G56">
            <v>0</v>
          </cell>
          <cell r="H56">
            <v>0</v>
          </cell>
          <cell r="I56">
            <v>0</v>
          </cell>
          <cell r="J56">
            <v>0</v>
          </cell>
          <cell r="K56">
            <v>0</v>
          </cell>
        </row>
        <row r="57">
          <cell r="A57" t="str">
            <v>MD</v>
          </cell>
          <cell r="B57" t="str">
            <v>ag</v>
          </cell>
          <cell r="C57">
            <v>37</v>
          </cell>
          <cell r="D57" t="str">
            <v>Animal Waste Management Systems (All Types)</v>
          </cell>
          <cell r="E57">
            <v>5671551</v>
          </cell>
          <cell r="F57">
            <v>546410.19763249741</v>
          </cell>
          <cell r="G57">
            <v>0</v>
          </cell>
          <cell r="H57">
            <v>0</v>
          </cell>
          <cell r="I57">
            <v>0</v>
          </cell>
          <cell r="J57">
            <v>0</v>
          </cell>
          <cell r="K57">
            <v>0</v>
          </cell>
        </row>
        <row r="58">
          <cell r="A58" t="str">
            <v>MD</v>
          </cell>
          <cell r="B58" t="str">
            <v>ag</v>
          </cell>
          <cell r="C58">
            <v>37</v>
          </cell>
          <cell r="D58" t="str">
            <v>Animal Waste Management Systems (All Types)</v>
          </cell>
          <cell r="E58">
            <v>2992592</v>
          </cell>
          <cell r="F58">
            <v>288313.1591611238</v>
          </cell>
          <cell r="G58">
            <v>0</v>
          </cell>
          <cell r="H58">
            <v>0</v>
          </cell>
          <cell r="I58">
            <v>0</v>
          </cell>
          <cell r="J58">
            <v>0</v>
          </cell>
          <cell r="K58">
            <v>0</v>
          </cell>
        </row>
        <row r="59">
          <cell r="A59" t="str">
            <v>MD</v>
          </cell>
          <cell r="B59" t="str">
            <v>ag</v>
          </cell>
          <cell r="C59">
            <v>16</v>
          </cell>
          <cell r="D59" t="str">
            <v>Total Nutrient Management (All Types)</v>
          </cell>
          <cell r="E59">
            <v>10789142.4</v>
          </cell>
          <cell r="F59">
            <v>1904317.3240444076</v>
          </cell>
          <cell r="G59">
            <v>0</v>
          </cell>
          <cell r="H59">
            <v>0</v>
          </cell>
          <cell r="I59">
            <v>0</v>
          </cell>
          <cell r="J59">
            <v>0</v>
          </cell>
          <cell r="K59">
            <v>0</v>
          </cell>
        </row>
        <row r="60">
          <cell r="A60" t="str">
            <v>MD</v>
          </cell>
          <cell r="B60" t="str">
            <v>ag</v>
          </cell>
          <cell r="C60">
            <v>18</v>
          </cell>
          <cell r="D60" t="str">
            <v>Total Nutrient Management (All Types)</v>
          </cell>
          <cell r="E60">
            <v>0</v>
          </cell>
          <cell r="F60">
            <v>0</v>
          </cell>
          <cell r="G60">
            <v>4200000</v>
          </cell>
          <cell r="H60">
            <v>0</v>
          </cell>
          <cell r="I60">
            <v>0</v>
          </cell>
          <cell r="J60">
            <v>4200000</v>
          </cell>
          <cell r="K60">
            <v>0</v>
          </cell>
        </row>
        <row r="61">
          <cell r="A61" t="str">
            <v>MD</v>
          </cell>
          <cell r="B61" t="str">
            <v>ag</v>
          </cell>
          <cell r="C61">
            <v>32</v>
          </cell>
          <cell r="D61" t="str">
            <v>Total Pasture Grazing BMP (All Types)</v>
          </cell>
          <cell r="E61">
            <v>7311600</v>
          </cell>
          <cell r="F61">
            <v>946885.65031743306</v>
          </cell>
          <cell r="G61">
            <v>284340.00000000006</v>
          </cell>
          <cell r="H61">
            <v>0</v>
          </cell>
          <cell r="I61">
            <v>0</v>
          </cell>
          <cell r="J61">
            <v>284340.00000000006</v>
          </cell>
          <cell r="K61">
            <v>0</v>
          </cell>
        </row>
        <row r="62">
          <cell r="A62" t="str">
            <v>MD</v>
          </cell>
          <cell r="B62" t="str">
            <v>ag</v>
          </cell>
          <cell r="C62">
            <v>33</v>
          </cell>
          <cell r="D62" t="str">
            <v>Total Pasture Grazing BMP (All Types)</v>
          </cell>
          <cell r="E62">
            <v>1663315.2</v>
          </cell>
          <cell r="F62">
            <v>215406.92800958356</v>
          </cell>
          <cell r="G62">
            <v>64684.480000000003</v>
          </cell>
          <cell r="H62">
            <v>0</v>
          </cell>
          <cell r="I62">
            <v>0</v>
          </cell>
          <cell r="J62">
            <v>64684.480000000003</v>
          </cell>
          <cell r="K62">
            <v>0</v>
          </cell>
        </row>
        <row r="63">
          <cell r="A63" t="str">
            <v>MD</v>
          </cell>
          <cell r="B63" t="str">
            <v>ag</v>
          </cell>
          <cell r="C63">
            <v>9</v>
          </cell>
          <cell r="D63" t="str">
            <v>Land Retirement</v>
          </cell>
          <cell r="E63">
            <v>1184787</v>
          </cell>
          <cell r="F63">
            <v>153435.33685959852</v>
          </cell>
          <cell r="G63">
            <v>126377.27999999998</v>
          </cell>
          <cell r="H63">
            <v>0</v>
          </cell>
          <cell r="I63">
            <v>1974645</v>
          </cell>
          <cell r="J63">
            <v>2101022.2799999998</v>
          </cell>
          <cell r="K63">
            <v>0</v>
          </cell>
        </row>
        <row r="64">
          <cell r="A64" t="str">
            <v>MD</v>
          </cell>
          <cell r="B64" t="str">
            <v>ag</v>
          </cell>
          <cell r="C64">
            <v>1</v>
          </cell>
          <cell r="D64" t="str">
            <v>Forest Buffers</v>
          </cell>
          <cell r="E64">
            <v>19130000</v>
          </cell>
          <cell r="F64">
            <v>1357320.5081342626</v>
          </cell>
          <cell r="G64">
            <v>765200</v>
          </cell>
          <cell r="H64">
            <v>0</v>
          </cell>
          <cell r="I64">
            <v>0</v>
          </cell>
          <cell r="J64">
            <v>765200</v>
          </cell>
          <cell r="K64">
            <v>0</v>
          </cell>
        </row>
        <row r="65">
          <cell r="A65" t="str">
            <v>MD</v>
          </cell>
          <cell r="B65" t="str">
            <v>ag</v>
          </cell>
          <cell r="C65">
            <v>5</v>
          </cell>
          <cell r="D65" t="str">
            <v>Grass Buffers</v>
          </cell>
          <cell r="E65">
            <v>8029280</v>
          </cell>
          <cell r="F65">
            <v>1039828.4936786421</v>
          </cell>
          <cell r="G65">
            <v>321171.20000000001</v>
          </cell>
          <cell r="H65">
            <v>0</v>
          </cell>
          <cell r="I65">
            <v>0</v>
          </cell>
          <cell r="J65">
            <v>321171.20000000001</v>
          </cell>
          <cell r="K65">
            <v>0</v>
          </cell>
        </row>
        <row r="66">
          <cell r="A66" t="str">
            <v>MD</v>
          </cell>
          <cell r="B66" t="str">
            <v>ag</v>
          </cell>
          <cell r="C66">
            <v>10</v>
          </cell>
          <cell r="D66" t="str">
            <v>Tree Planting</v>
          </cell>
          <cell r="E66">
            <v>2650650.2459999961</v>
          </cell>
          <cell r="F66">
            <v>188070.14839450718</v>
          </cell>
          <cell r="G66">
            <v>106026.00983999985</v>
          </cell>
          <cell r="H66">
            <v>0</v>
          </cell>
          <cell r="I66">
            <v>0</v>
          </cell>
          <cell r="J66">
            <v>106026.00983999985</v>
          </cell>
          <cell r="K66">
            <v>0</v>
          </cell>
        </row>
        <row r="67">
          <cell r="A67" t="str">
            <v>MD</v>
          </cell>
          <cell r="B67" t="str">
            <v>ag</v>
          </cell>
          <cell r="C67">
            <v>7</v>
          </cell>
          <cell r="D67" t="str">
            <v>Wetland Restoration</v>
          </cell>
          <cell r="E67">
            <v>14904747</v>
          </cell>
          <cell r="F67">
            <v>969575.18185844715</v>
          </cell>
          <cell r="G67">
            <v>1708980</v>
          </cell>
          <cell r="H67">
            <v>0</v>
          </cell>
          <cell r="I67">
            <v>0</v>
          </cell>
          <cell r="J67">
            <v>1708980</v>
          </cell>
          <cell r="K67">
            <v>27819753</v>
          </cell>
        </row>
        <row r="68">
          <cell r="A68" t="str">
            <v>MD</v>
          </cell>
          <cell r="B68" t="str">
            <v>ag</v>
          </cell>
          <cell r="C68">
            <v>55</v>
          </cell>
          <cell r="D68" t="str">
            <v>Horse Pasture Management</v>
          </cell>
          <cell r="E68">
            <v>30391680</v>
          </cell>
          <cell r="F68">
            <v>2928003.9754881193</v>
          </cell>
          <cell r="G68">
            <v>0</v>
          </cell>
          <cell r="H68">
            <v>0</v>
          </cell>
          <cell r="I68">
            <v>0</v>
          </cell>
          <cell r="J68">
            <v>0</v>
          </cell>
          <cell r="K68">
            <v>0</v>
          </cell>
        </row>
        <row r="69">
          <cell r="A69" t="str">
            <v>MD</v>
          </cell>
          <cell r="B69" t="str">
            <v>ag</v>
          </cell>
          <cell r="C69">
            <v>21</v>
          </cell>
          <cell r="D69" t="str">
            <v>Poultry Litter Transport</v>
          </cell>
          <cell r="E69">
            <v>0</v>
          </cell>
          <cell r="F69">
            <v>0</v>
          </cell>
          <cell r="G69">
            <v>1400000</v>
          </cell>
          <cell r="H69">
            <v>0</v>
          </cell>
          <cell r="I69">
            <v>0</v>
          </cell>
          <cell r="J69">
            <v>1400000</v>
          </cell>
          <cell r="K69">
            <v>0</v>
          </cell>
        </row>
        <row r="70">
          <cell r="A70" t="str">
            <v>MD</v>
          </cell>
          <cell r="B70" t="str">
            <v>ag</v>
          </cell>
          <cell r="C70">
            <v>26</v>
          </cell>
          <cell r="D70" t="str">
            <v>Ammonia Emmission Reduction</v>
          </cell>
          <cell r="E70">
            <v>8880000</v>
          </cell>
          <cell r="F70">
            <v>855519.51397008984</v>
          </cell>
          <cell r="G70">
            <v>740000</v>
          </cell>
          <cell r="H70">
            <v>0</v>
          </cell>
          <cell r="I70">
            <v>0</v>
          </cell>
          <cell r="J70">
            <v>740000</v>
          </cell>
          <cell r="K70">
            <v>0</v>
          </cell>
        </row>
        <row r="71">
          <cell r="A71" t="str">
            <v>MD</v>
          </cell>
          <cell r="B71" t="str">
            <v>ag</v>
          </cell>
          <cell r="C71">
            <v>20</v>
          </cell>
          <cell r="D71" t="str">
            <v>32% Poultry Phytase</v>
          </cell>
          <cell r="E71">
            <v>0</v>
          </cell>
          <cell r="F71">
            <v>0</v>
          </cell>
          <cell r="G71">
            <v>1000000</v>
          </cell>
          <cell r="H71">
            <v>0</v>
          </cell>
          <cell r="I71">
            <v>0</v>
          </cell>
          <cell r="J71">
            <v>1000000</v>
          </cell>
          <cell r="K71">
            <v>0</v>
          </cell>
        </row>
        <row r="72">
          <cell r="A72" t="str">
            <v>MD</v>
          </cell>
          <cell r="B72" t="str">
            <v>ag</v>
          </cell>
          <cell r="C72">
            <v>68</v>
          </cell>
          <cell r="D72" t="str">
            <v>Oyster Aquaculture</v>
          </cell>
          <cell r="E72">
            <v>1510000</v>
          </cell>
          <cell r="F72" t="str">
            <v>?</v>
          </cell>
          <cell r="G72">
            <v>0</v>
          </cell>
          <cell r="H72">
            <v>0</v>
          </cell>
          <cell r="I72">
            <v>0</v>
          </cell>
          <cell r="J72">
            <v>0</v>
          </cell>
          <cell r="K72">
            <v>0</v>
          </cell>
        </row>
        <row r="73">
          <cell r="A73" t="str">
            <v>MD</v>
          </cell>
          <cell r="B73" t="str">
            <v>urban</v>
          </cell>
          <cell r="C73">
            <v>48</v>
          </cell>
          <cell r="D73" t="str">
            <v>Total Stormwater Management (All Types)</v>
          </cell>
          <cell r="E73">
            <v>260732500</v>
          </cell>
          <cell r="F73">
            <v>20921850.364696924</v>
          </cell>
          <cell r="G73">
            <v>13036625</v>
          </cell>
          <cell r="H73">
            <v>0</v>
          </cell>
          <cell r="I73">
            <v>0</v>
          </cell>
          <cell r="J73">
            <v>13036625</v>
          </cell>
          <cell r="K73">
            <v>0</v>
          </cell>
        </row>
        <row r="74">
          <cell r="A74" t="str">
            <v>MD</v>
          </cell>
          <cell r="B74" t="str">
            <v>urban</v>
          </cell>
          <cell r="C74">
            <v>46</v>
          </cell>
          <cell r="D74" t="str">
            <v>Total Stormwater Management (All Types)</v>
          </cell>
          <cell r="E74">
            <v>412454000</v>
          </cell>
          <cell r="F74">
            <v>33096376.057149395</v>
          </cell>
          <cell r="G74">
            <v>20622700</v>
          </cell>
          <cell r="H74">
            <v>0</v>
          </cell>
          <cell r="I74">
            <v>0</v>
          </cell>
          <cell r="J74">
            <v>20622700</v>
          </cell>
          <cell r="K74">
            <v>0</v>
          </cell>
        </row>
        <row r="75">
          <cell r="A75" t="str">
            <v>MD</v>
          </cell>
          <cell r="B75" t="str">
            <v>urban</v>
          </cell>
          <cell r="C75">
            <v>48</v>
          </cell>
          <cell r="D75" t="str">
            <v>Total Stormwater Management (All Types)</v>
          </cell>
          <cell r="E75">
            <v>1181988500</v>
          </cell>
          <cell r="F75">
            <v>94845815.269644454</v>
          </cell>
          <cell r="G75">
            <v>59099425</v>
          </cell>
          <cell r="H75">
            <v>0</v>
          </cell>
          <cell r="I75">
            <v>0</v>
          </cell>
          <cell r="J75">
            <v>59099425</v>
          </cell>
          <cell r="K75">
            <v>0</v>
          </cell>
        </row>
        <row r="76">
          <cell r="A76" t="str">
            <v>MD</v>
          </cell>
          <cell r="B76" t="str">
            <v>urban</v>
          </cell>
          <cell r="C76">
            <v>50</v>
          </cell>
          <cell r="D76" t="str">
            <v>Erosion &amp; Sediment Control</v>
          </cell>
          <cell r="E76">
            <v>0</v>
          </cell>
          <cell r="F76">
            <v>0</v>
          </cell>
          <cell r="G76">
            <v>353423000</v>
          </cell>
          <cell r="H76">
            <v>0</v>
          </cell>
          <cell r="I76">
            <v>0</v>
          </cell>
          <cell r="J76">
            <v>353423000</v>
          </cell>
          <cell r="K76">
            <v>0</v>
          </cell>
        </row>
        <row r="77">
          <cell r="A77" t="str">
            <v>MD</v>
          </cell>
          <cell r="B77" t="str">
            <v>urban</v>
          </cell>
          <cell r="C77">
            <v>51</v>
          </cell>
          <cell r="D77" t="str">
            <v>Urban Nutrient Management</v>
          </cell>
          <cell r="E77">
            <v>12171058.613333333</v>
          </cell>
          <cell r="F77">
            <v>1675993.8612918309</v>
          </cell>
          <cell r="G77">
            <v>0</v>
          </cell>
          <cell r="H77">
            <v>0</v>
          </cell>
          <cell r="I77">
            <v>0</v>
          </cell>
          <cell r="J77">
            <v>0</v>
          </cell>
          <cell r="K77">
            <v>0</v>
          </cell>
        </row>
        <row r="78">
          <cell r="A78" t="str">
            <v>MD</v>
          </cell>
          <cell r="B78" t="str">
            <v>urban</v>
          </cell>
          <cell r="C78">
            <v>56</v>
          </cell>
          <cell r="D78" t="str">
            <v>Mixed Open Nutrient Management</v>
          </cell>
          <cell r="E78">
            <v>12013931.653333334</v>
          </cell>
          <cell r="F78">
            <v>1654356.9742494042</v>
          </cell>
          <cell r="G78">
            <v>0</v>
          </cell>
          <cell r="H78">
            <v>0</v>
          </cell>
          <cell r="I78">
            <v>0</v>
          </cell>
          <cell r="J78">
            <v>0</v>
          </cell>
          <cell r="K78">
            <v>0</v>
          </cell>
        </row>
        <row r="79">
          <cell r="A79" t="str">
            <v>MD</v>
          </cell>
          <cell r="B79" t="str">
            <v>urban</v>
          </cell>
          <cell r="C79">
            <v>3</v>
          </cell>
          <cell r="D79" t="str">
            <v>Forest Buffers</v>
          </cell>
          <cell r="E79">
            <v>1245600</v>
          </cell>
          <cell r="F79">
            <v>88378.380811920404</v>
          </cell>
          <cell r="G79">
            <v>0</v>
          </cell>
          <cell r="H79">
            <v>0</v>
          </cell>
          <cell r="I79">
            <v>0</v>
          </cell>
          <cell r="J79">
            <v>0</v>
          </cell>
          <cell r="K79">
            <v>0</v>
          </cell>
        </row>
        <row r="80">
          <cell r="A80" t="str">
            <v>MD</v>
          </cell>
          <cell r="B80" t="str">
            <v>urban</v>
          </cell>
          <cell r="C80">
            <v>11</v>
          </cell>
          <cell r="D80" t="str">
            <v>Tree Planting</v>
          </cell>
          <cell r="E80">
            <v>8899308</v>
          </cell>
          <cell r="F80">
            <v>631427.7708626925</v>
          </cell>
          <cell r="G80">
            <v>0</v>
          </cell>
          <cell r="H80">
            <v>0</v>
          </cell>
          <cell r="I80">
            <v>0</v>
          </cell>
          <cell r="J80">
            <v>0</v>
          </cell>
          <cell r="K80">
            <v>0</v>
          </cell>
        </row>
        <row r="81">
          <cell r="A81" t="str">
            <v>MD</v>
          </cell>
          <cell r="B81" t="str">
            <v>urban</v>
          </cell>
          <cell r="C81">
            <v>12</v>
          </cell>
          <cell r="D81" t="str">
            <v>Tree Planting</v>
          </cell>
          <cell r="E81">
            <v>45258840</v>
          </cell>
          <cell r="F81">
            <v>3211225.9125126656</v>
          </cell>
          <cell r="G81">
            <v>0</v>
          </cell>
          <cell r="H81">
            <v>0</v>
          </cell>
          <cell r="I81">
            <v>0</v>
          </cell>
          <cell r="J81">
            <v>0</v>
          </cell>
          <cell r="K81">
            <v>0</v>
          </cell>
        </row>
        <row r="82">
          <cell r="A82" t="str">
            <v>MD</v>
          </cell>
          <cell r="B82" t="str">
            <v>urban</v>
          </cell>
          <cell r="C82">
            <v>49</v>
          </cell>
          <cell r="D82" t="str">
            <v>Urban Stream Restoration</v>
          </cell>
          <cell r="E82">
            <v>63887264</v>
          </cell>
          <cell r="F82">
            <v>4532958.3709246097</v>
          </cell>
          <cell r="G82">
            <v>0</v>
          </cell>
          <cell r="H82">
            <v>0</v>
          </cell>
          <cell r="I82">
            <v>0</v>
          </cell>
          <cell r="J82">
            <v>0</v>
          </cell>
          <cell r="K82">
            <v>0</v>
          </cell>
        </row>
        <row r="83">
          <cell r="A83" t="str">
            <v>MD</v>
          </cell>
          <cell r="B83" t="str">
            <v>septic</v>
          </cell>
          <cell r="C83">
            <v>53</v>
          </cell>
          <cell r="D83" t="str">
            <v>Urban Growth Reduction</v>
          </cell>
          <cell r="E83">
            <v>0</v>
          </cell>
          <cell r="F83">
            <v>0</v>
          </cell>
          <cell r="G83">
            <v>0</v>
          </cell>
          <cell r="H83">
            <v>0</v>
          </cell>
          <cell r="I83">
            <v>0</v>
          </cell>
          <cell r="J83">
            <v>0</v>
          </cell>
          <cell r="K83">
            <v>0</v>
          </cell>
        </row>
        <row r="84">
          <cell r="A84" t="str">
            <v>MD</v>
          </cell>
          <cell r="B84" t="str">
            <v>septic</v>
          </cell>
          <cell r="C84">
            <v>65</v>
          </cell>
          <cell r="D84" t="str">
            <v>Septic Denitrification</v>
          </cell>
          <cell r="E84">
            <v>2609227500</v>
          </cell>
          <cell r="F84">
            <v>254001551.04671016</v>
          </cell>
          <cell r="G84">
            <v>104369100</v>
          </cell>
          <cell r="H84">
            <v>0</v>
          </cell>
          <cell r="I84">
            <v>0</v>
          </cell>
          <cell r="J84">
            <v>104369100</v>
          </cell>
          <cell r="K84">
            <v>0</v>
          </cell>
        </row>
        <row r="85">
          <cell r="A85" t="str">
            <v>MD</v>
          </cell>
          <cell r="B85" t="str">
            <v>septic</v>
          </cell>
          <cell r="C85">
            <v>64</v>
          </cell>
          <cell r="D85" t="str">
            <v>Septic Connections</v>
          </cell>
          <cell r="E85">
            <v>53690000</v>
          </cell>
          <cell r="F85">
            <v>5226582.6861390471</v>
          </cell>
          <cell r="G85">
            <v>0</v>
          </cell>
          <cell r="H85">
            <v>0</v>
          </cell>
          <cell r="I85">
            <v>0</v>
          </cell>
          <cell r="J85">
            <v>0</v>
          </cell>
          <cell r="K85">
            <v>0</v>
          </cell>
        </row>
        <row r="86">
          <cell r="A86" t="str">
            <v>MD</v>
          </cell>
          <cell r="B86" t="str">
            <v>POTW</v>
          </cell>
          <cell r="C86">
            <v>67</v>
          </cell>
          <cell r="D86" t="str">
            <v>WWTP</v>
          </cell>
          <cell r="E86">
            <v>1069404000</v>
          </cell>
          <cell r="F86">
            <v>66670301.418282226</v>
          </cell>
          <cell r="G86">
            <v>0</v>
          </cell>
          <cell r="H86">
            <v>0</v>
          </cell>
          <cell r="I86">
            <v>0</v>
          </cell>
          <cell r="J86">
            <v>0</v>
          </cell>
          <cell r="K86">
            <v>0</v>
          </cell>
        </row>
        <row r="87">
          <cell r="A87" t="str">
            <v>MD</v>
          </cell>
          <cell r="B87" t="str">
            <v>erosion</v>
          </cell>
          <cell r="C87">
            <v>71</v>
          </cell>
          <cell r="D87" t="str">
            <v>Shore Erosion Control (All Types)</v>
          </cell>
          <cell r="E87">
            <v>0</v>
          </cell>
          <cell r="F87">
            <v>0</v>
          </cell>
          <cell r="G87">
            <v>0</v>
          </cell>
          <cell r="H87">
            <v>0</v>
          </cell>
          <cell r="I87">
            <v>0</v>
          </cell>
          <cell r="J87">
            <v>0</v>
          </cell>
          <cell r="K87">
            <v>0</v>
          </cell>
        </row>
        <row r="88">
          <cell r="A88" t="str">
            <v>NY</v>
          </cell>
          <cell r="B88" t="str">
            <v>ag</v>
          </cell>
          <cell r="C88">
            <v>1</v>
          </cell>
          <cell r="D88" t="str">
            <v>Forest Buffers</v>
          </cell>
          <cell r="E88">
            <v>2323900</v>
          </cell>
          <cell r="F88">
            <v>164886.41551767971</v>
          </cell>
          <cell r="G88">
            <v>68000</v>
          </cell>
          <cell r="H88">
            <v>0</v>
          </cell>
          <cell r="I88">
            <v>98940</v>
          </cell>
          <cell r="J88">
            <v>166940</v>
          </cell>
          <cell r="K88">
            <v>0</v>
          </cell>
        </row>
        <row r="89">
          <cell r="A89" t="str">
            <v>NY</v>
          </cell>
          <cell r="B89" t="str">
            <v>ag</v>
          </cell>
          <cell r="C89">
            <v>5</v>
          </cell>
          <cell r="D89" t="str">
            <v>Grass Buffers</v>
          </cell>
          <cell r="E89">
            <v>1354500</v>
          </cell>
          <cell r="F89">
            <v>96105.103411806529</v>
          </cell>
          <cell r="G89">
            <v>6300</v>
          </cell>
          <cell r="H89">
            <v>0</v>
          </cell>
          <cell r="I89">
            <v>374220</v>
          </cell>
          <cell r="J89">
            <v>380520</v>
          </cell>
          <cell r="K89">
            <v>0</v>
          </cell>
        </row>
        <row r="90">
          <cell r="A90" t="str">
            <v>NY</v>
          </cell>
          <cell r="B90" t="str">
            <v>ag</v>
          </cell>
          <cell r="C90">
            <v>9</v>
          </cell>
          <cell r="D90" t="str">
            <v>Land Retirement</v>
          </cell>
          <cell r="E90">
            <v>6496000</v>
          </cell>
          <cell r="F90">
            <v>841261.71897560661</v>
          </cell>
          <cell r="G90">
            <v>0</v>
          </cell>
          <cell r="H90">
            <v>0</v>
          </cell>
          <cell r="I90">
            <v>416500</v>
          </cell>
          <cell r="J90">
            <v>416500</v>
          </cell>
          <cell r="K90">
            <v>0</v>
          </cell>
        </row>
        <row r="91">
          <cell r="A91" t="str">
            <v>NY</v>
          </cell>
          <cell r="B91" t="str">
            <v>ag</v>
          </cell>
          <cell r="C91">
            <v>27</v>
          </cell>
          <cell r="D91" t="str">
            <v>Conservation Plans/SCWQP</v>
          </cell>
          <cell r="E91">
            <v>0</v>
          </cell>
          <cell r="F91">
            <v>0</v>
          </cell>
          <cell r="G91">
            <v>0</v>
          </cell>
          <cell r="H91">
            <v>0</v>
          </cell>
          <cell r="I91">
            <v>0</v>
          </cell>
          <cell r="J91">
            <v>0</v>
          </cell>
          <cell r="K91">
            <v>0</v>
          </cell>
        </row>
        <row r="92">
          <cell r="A92" t="str">
            <v>NY</v>
          </cell>
          <cell r="B92" t="str">
            <v>ag</v>
          </cell>
          <cell r="C92">
            <v>27</v>
          </cell>
          <cell r="D92" t="str">
            <v>Conservation Plans/SCWQP</v>
          </cell>
          <cell r="E92">
            <v>0</v>
          </cell>
          <cell r="F92">
            <v>0</v>
          </cell>
          <cell r="G92">
            <v>0</v>
          </cell>
          <cell r="H92">
            <v>0</v>
          </cell>
          <cell r="I92">
            <v>0</v>
          </cell>
          <cell r="J92">
            <v>0</v>
          </cell>
          <cell r="K92">
            <v>0</v>
          </cell>
        </row>
        <row r="93">
          <cell r="A93" t="str">
            <v>NY</v>
          </cell>
          <cell r="B93" t="str">
            <v>ag</v>
          </cell>
          <cell r="C93">
            <v>31</v>
          </cell>
          <cell r="D93" t="str">
            <v>Total Cover Crops (All Types)</v>
          </cell>
          <cell r="E93">
            <v>0</v>
          </cell>
          <cell r="F93">
            <v>0</v>
          </cell>
          <cell r="G93">
            <v>2295000</v>
          </cell>
          <cell r="H93">
            <v>1105000</v>
          </cell>
          <cell r="I93">
            <v>0</v>
          </cell>
          <cell r="J93">
            <v>3400000</v>
          </cell>
          <cell r="K93">
            <v>0</v>
          </cell>
        </row>
        <row r="94">
          <cell r="A94" t="str">
            <v>NY</v>
          </cell>
          <cell r="B94" t="str">
            <v>ag</v>
          </cell>
          <cell r="C94">
            <v>32</v>
          </cell>
          <cell r="D94" t="str">
            <v>Total Pasture Grazing BMP (All Types)</v>
          </cell>
          <cell r="E94">
            <v>120652000</v>
          </cell>
          <cell r="F94">
            <v>15624985.97873228</v>
          </cell>
          <cell r="G94">
            <v>3753000</v>
          </cell>
          <cell r="H94">
            <v>0</v>
          </cell>
          <cell r="I94">
            <v>0</v>
          </cell>
          <cell r="J94">
            <v>3753000</v>
          </cell>
          <cell r="K94">
            <v>0</v>
          </cell>
        </row>
        <row r="95">
          <cell r="A95" t="str">
            <v>NY</v>
          </cell>
          <cell r="B95" t="str">
            <v>ag</v>
          </cell>
          <cell r="C95">
            <v>19</v>
          </cell>
          <cell r="D95" t="str">
            <v>Total Nutrient Management (All Types)</v>
          </cell>
          <cell r="E95">
            <v>12034000</v>
          </cell>
          <cell r="F95">
            <v>1558458.0551343055</v>
          </cell>
          <cell r="G95">
            <v>1641000</v>
          </cell>
          <cell r="H95">
            <v>0</v>
          </cell>
          <cell r="I95">
            <v>0</v>
          </cell>
          <cell r="J95">
            <v>1641000</v>
          </cell>
          <cell r="K95">
            <v>0</v>
          </cell>
        </row>
        <row r="96">
          <cell r="A96" t="str">
            <v>NY</v>
          </cell>
          <cell r="B96" t="str">
            <v>ag</v>
          </cell>
          <cell r="C96">
            <v>32</v>
          </cell>
          <cell r="D96" t="str">
            <v>Total Pasture Grazing BMP (All Types)</v>
          </cell>
          <cell r="E96">
            <v>31945800</v>
          </cell>
          <cell r="F96">
            <v>2078120.1347874994</v>
          </cell>
          <cell r="G96">
            <v>0</v>
          </cell>
          <cell r="H96">
            <v>0</v>
          </cell>
          <cell r="I96">
            <v>0</v>
          </cell>
          <cell r="J96">
            <v>0</v>
          </cell>
          <cell r="K96">
            <v>3700000</v>
          </cell>
        </row>
        <row r="97">
          <cell r="A97" t="str">
            <v>NY</v>
          </cell>
          <cell r="B97" t="str">
            <v>ag</v>
          </cell>
          <cell r="C97">
            <v>37</v>
          </cell>
          <cell r="D97" t="str">
            <v>Animal Waste Management Systems (All Types)</v>
          </cell>
          <cell r="E97">
            <v>298200000</v>
          </cell>
          <cell r="F97">
            <v>38618264.254699185</v>
          </cell>
          <cell r="G97">
            <v>8946000</v>
          </cell>
          <cell r="H97">
            <v>0</v>
          </cell>
          <cell r="I97">
            <v>0</v>
          </cell>
          <cell r="J97">
            <v>8946000</v>
          </cell>
          <cell r="K97">
            <v>0</v>
          </cell>
        </row>
        <row r="98">
          <cell r="A98" t="str">
            <v>NY</v>
          </cell>
          <cell r="B98" t="str">
            <v>ag</v>
          </cell>
          <cell r="C98">
            <v>37</v>
          </cell>
          <cell r="D98" t="str">
            <v>Animal Waste Management Systems (All Types)</v>
          </cell>
          <cell r="E98">
            <v>89733930</v>
          </cell>
          <cell r="F98">
            <v>11620954.464630041</v>
          </cell>
          <cell r="G98">
            <v>0</v>
          </cell>
          <cell r="H98">
            <v>0</v>
          </cell>
          <cell r="I98">
            <v>0</v>
          </cell>
          <cell r="J98">
            <v>0</v>
          </cell>
          <cell r="K98">
            <v>0</v>
          </cell>
        </row>
        <row r="99">
          <cell r="A99" t="str">
            <v>NY</v>
          </cell>
          <cell r="B99" t="str">
            <v>ag</v>
          </cell>
          <cell r="C99">
            <v>18</v>
          </cell>
          <cell r="D99" t="str">
            <v>Total Nutrient Management (All Types)</v>
          </cell>
          <cell r="E99">
            <v>0</v>
          </cell>
          <cell r="F99">
            <v>0</v>
          </cell>
          <cell r="G99">
            <v>324000</v>
          </cell>
          <cell r="H99">
            <v>0</v>
          </cell>
          <cell r="I99">
            <v>0</v>
          </cell>
          <cell r="J99">
            <v>324000</v>
          </cell>
          <cell r="K99">
            <v>0</v>
          </cell>
        </row>
        <row r="100">
          <cell r="A100" t="str">
            <v>NY</v>
          </cell>
          <cell r="B100" t="str">
            <v>ag</v>
          </cell>
          <cell r="C100">
            <v>13</v>
          </cell>
          <cell r="D100" t="str">
            <v>Carbon Sequestration / Alternative Crops</v>
          </cell>
          <cell r="E100">
            <v>100000</v>
          </cell>
          <cell r="F100">
            <v>12950.457496545669</v>
          </cell>
          <cell r="G100">
            <v>0</v>
          </cell>
          <cell r="H100">
            <v>0</v>
          </cell>
          <cell r="I100">
            <v>0</v>
          </cell>
          <cell r="J100">
            <v>0</v>
          </cell>
          <cell r="K100">
            <v>0</v>
          </cell>
        </row>
        <row r="101">
          <cell r="A101" t="str">
            <v>NY</v>
          </cell>
          <cell r="B101" t="str">
            <v>ag</v>
          </cell>
          <cell r="C101">
            <v>10</v>
          </cell>
          <cell r="D101" t="str">
            <v>Tree Planting</v>
          </cell>
          <cell r="E101">
            <v>1284000</v>
          </cell>
          <cell r="F101">
            <v>91102.95517221083</v>
          </cell>
          <cell r="G101">
            <v>0</v>
          </cell>
          <cell r="H101">
            <v>0</v>
          </cell>
          <cell r="I101">
            <v>0</v>
          </cell>
          <cell r="J101">
            <v>0</v>
          </cell>
          <cell r="K101">
            <v>0</v>
          </cell>
        </row>
        <row r="102">
          <cell r="A102" t="str">
            <v>NY</v>
          </cell>
          <cell r="B102" t="str">
            <v>ag</v>
          </cell>
          <cell r="C102">
            <v>36</v>
          </cell>
          <cell r="D102" t="str">
            <v>Total Pasture Grazing BMP (All Types)</v>
          </cell>
          <cell r="E102">
            <v>6944000</v>
          </cell>
          <cell r="F102">
            <v>899279.7685601312</v>
          </cell>
          <cell r="G102">
            <v>216000</v>
          </cell>
          <cell r="H102">
            <v>0</v>
          </cell>
          <cell r="I102">
            <v>0</v>
          </cell>
          <cell r="J102">
            <v>216000</v>
          </cell>
          <cell r="K102">
            <v>0</v>
          </cell>
        </row>
        <row r="103">
          <cell r="A103" t="str">
            <v>NY</v>
          </cell>
          <cell r="B103" t="str">
            <v>ag</v>
          </cell>
          <cell r="C103">
            <v>37</v>
          </cell>
          <cell r="D103" t="str">
            <v>Animal Waste Management Systems (All Types)</v>
          </cell>
          <cell r="E103">
            <v>0</v>
          </cell>
          <cell r="F103">
            <v>0</v>
          </cell>
          <cell r="G103">
            <v>0</v>
          </cell>
          <cell r="H103">
            <v>0</v>
          </cell>
          <cell r="I103">
            <v>0</v>
          </cell>
          <cell r="J103">
            <v>0</v>
          </cell>
          <cell r="K103">
            <v>0</v>
          </cell>
        </row>
        <row r="104">
          <cell r="A104" t="str">
            <v>NY</v>
          </cell>
          <cell r="B104" t="str">
            <v>ag</v>
          </cell>
          <cell r="C104">
            <v>32</v>
          </cell>
          <cell r="D104" t="str">
            <v>Total Pasture Grazing BMP (All Types)</v>
          </cell>
          <cell r="E104">
            <v>1200000</v>
          </cell>
          <cell r="F104">
            <v>155405.48995854802</v>
          </cell>
          <cell r="G104">
            <v>900000</v>
          </cell>
          <cell r="H104">
            <v>0</v>
          </cell>
          <cell r="I104">
            <v>0</v>
          </cell>
          <cell r="J104">
            <v>900000</v>
          </cell>
          <cell r="K104">
            <v>0</v>
          </cell>
        </row>
        <row r="105">
          <cell r="A105" t="str">
            <v>NY</v>
          </cell>
          <cell r="B105" t="str">
            <v>ag</v>
          </cell>
          <cell r="C105">
            <v>14</v>
          </cell>
          <cell r="D105" t="str">
            <v>Conservation-Tillage</v>
          </cell>
          <cell r="E105">
            <v>0</v>
          </cell>
          <cell r="F105">
            <v>0</v>
          </cell>
          <cell r="G105">
            <v>195535.36000000002</v>
          </cell>
          <cell r="H105">
            <v>0</v>
          </cell>
          <cell r="I105">
            <v>0</v>
          </cell>
          <cell r="J105">
            <v>195535.36000000002</v>
          </cell>
          <cell r="K105">
            <v>1222096</v>
          </cell>
        </row>
        <row r="106">
          <cell r="A106" t="str">
            <v>NY</v>
          </cell>
          <cell r="B106" t="str">
            <v>forest</v>
          </cell>
          <cell r="C106">
            <v>63</v>
          </cell>
          <cell r="D106" t="str">
            <v>Forest Harvesting Practices</v>
          </cell>
          <cell r="E106">
            <v>0</v>
          </cell>
          <cell r="F106">
            <v>0</v>
          </cell>
          <cell r="G106">
            <v>4544232</v>
          </cell>
          <cell r="H106">
            <v>0</v>
          </cell>
          <cell r="I106">
            <v>0</v>
          </cell>
          <cell r="J106">
            <v>4544232</v>
          </cell>
          <cell r="K106">
            <v>0</v>
          </cell>
        </row>
        <row r="107">
          <cell r="A107" t="str">
            <v>NY</v>
          </cell>
          <cell r="B107" t="str">
            <v>urban</v>
          </cell>
          <cell r="C107">
            <v>3</v>
          </cell>
          <cell r="D107" t="str">
            <v>Forest Buffers</v>
          </cell>
          <cell r="E107">
            <v>1855380</v>
          </cell>
          <cell r="F107">
            <v>131643.77022384465</v>
          </cell>
          <cell r="G107">
            <v>23409.000000000004</v>
          </cell>
          <cell r="H107">
            <v>0</v>
          </cell>
          <cell r="I107">
            <v>0</v>
          </cell>
          <cell r="J107">
            <v>23409.000000000004</v>
          </cell>
          <cell r="K107">
            <v>0</v>
          </cell>
        </row>
        <row r="108">
          <cell r="A108" t="str">
            <v>NY</v>
          </cell>
          <cell r="B108" t="str">
            <v>urban</v>
          </cell>
          <cell r="C108">
            <v>2</v>
          </cell>
          <cell r="D108" t="str">
            <v>Forest Buffers</v>
          </cell>
          <cell r="E108">
            <v>1832268</v>
          </cell>
          <cell r="F108">
            <v>130003.91703074485</v>
          </cell>
          <cell r="G108">
            <v>23117.400000000005</v>
          </cell>
          <cell r="H108">
            <v>0</v>
          </cell>
          <cell r="I108">
            <v>0</v>
          </cell>
          <cell r="J108">
            <v>23117.400000000005</v>
          </cell>
          <cell r="K108">
            <v>0</v>
          </cell>
        </row>
        <row r="109">
          <cell r="A109" t="str">
            <v>NY</v>
          </cell>
          <cell r="B109" t="str">
            <v>urban</v>
          </cell>
          <cell r="C109">
            <v>6</v>
          </cell>
          <cell r="D109" t="str">
            <v>Grass Buffers</v>
          </cell>
          <cell r="E109">
            <v>439428</v>
          </cell>
          <cell r="F109">
            <v>56907.936367920702</v>
          </cell>
          <cell r="G109">
            <v>0</v>
          </cell>
          <cell r="H109">
            <v>0</v>
          </cell>
          <cell r="I109">
            <v>0</v>
          </cell>
          <cell r="J109">
            <v>0</v>
          </cell>
          <cell r="K109">
            <v>0</v>
          </cell>
        </row>
        <row r="110">
          <cell r="A110" t="str">
            <v>NY</v>
          </cell>
          <cell r="B110" t="str">
            <v>urban</v>
          </cell>
          <cell r="C110">
            <v>48</v>
          </cell>
          <cell r="D110" t="str">
            <v>Total Stormwater Management (All Types)</v>
          </cell>
          <cell r="E110">
            <v>75155583.556676656</v>
          </cell>
          <cell r="F110">
            <v>6030678.4664139133</v>
          </cell>
          <cell r="G110">
            <v>3695886.3443165696</v>
          </cell>
          <cell r="H110">
            <v>0</v>
          </cell>
          <cell r="I110">
            <v>0</v>
          </cell>
          <cell r="J110">
            <v>3695886.3443165696</v>
          </cell>
          <cell r="K110">
            <v>0</v>
          </cell>
        </row>
        <row r="111">
          <cell r="A111" t="str">
            <v>NY</v>
          </cell>
          <cell r="B111" t="str">
            <v>urban</v>
          </cell>
          <cell r="C111">
            <v>48</v>
          </cell>
          <cell r="D111" t="str">
            <v>Total Stormwater Management (All Types)</v>
          </cell>
          <cell r="E111">
            <v>91449185.125019714</v>
          </cell>
          <cell r="F111">
            <v>7338119.2109120665</v>
          </cell>
          <cell r="G111">
            <v>4497406.2634084821</v>
          </cell>
          <cell r="H111">
            <v>0</v>
          </cell>
          <cell r="I111">
            <v>0</v>
          </cell>
          <cell r="J111">
            <v>4497406.2634084821</v>
          </cell>
          <cell r="K111">
            <v>0</v>
          </cell>
        </row>
        <row r="112">
          <cell r="A112" t="str">
            <v>NY</v>
          </cell>
          <cell r="B112" t="str">
            <v>urban</v>
          </cell>
          <cell r="C112">
            <v>48</v>
          </cell>
          <cell r="D112" t="str">
            <v>Total Stormwater Management (All Types)</v>
          </cell>
          <cell r="E112">
            <v>0</v>
          </cell>
          <cell r="F112">
            <v>0</v>
          </cell>
          <cell r="G112">
            <v>0</v>
          </cell>
          <cell r="H112">
            <v>0</v>
          </cell>
          <cell r="I112">
            <v>0</v>
          </cell>
          <cell r="J112">
            <v>0</v>
          </cell>
          <cell r="K112">
            <v>0</v>
          </cell>
        </row>
        <row r="113">
          <cell r="A113" t="str">
            <v>NY</v>
          </cell>
          <cell r="B113" t="str">
            <v>urban</v>
          </cell>
          <cell r="C113">
            <v>48</v>
          </cell>
          <cell r="D113" t="str">
            <v>Total Stormwater Management (All Types)</v>
          </cell>
          <cell r="E113">
            <v>0</v>
          </cell>
          <cell r="F113">
            <v>0</v>
          </cell>
          <cell r="G113">
            <v>0</v>
          </cell>
          <cell r="H113">
            <v>0</v>
          </cell>
          <cell r="I113">
            <v>0</v>
          </cell>
          <cell r="J113">
            <v>0</v>
          </cell>
          <cell r="K113">
            <v>0</v>
          </cell>
        </row>
        <row r="114">
          <cell r="A114" t="str">
            <v>NY</v>
          </cell>
          <cell r="B114" t="str">
            <v>urban</v>
          </cell>
          <cell r="C114">
            <v>48</v>
          </cell>
          <cell r="D114" t="str">
            <v>Total Stormwater Management (All Types)</v>
          </cell>
          <cell r="E114">
            <v>1153708.7620999529</v>
          </cell>
          <cell r="F114">
            <v>92576.575935470028</v>
          </cell>
          <cell r="G114">
            <v>56739.775185243576</v>
          </cell>
          <cell r="H114">
            <v>0</v>
          </cell>
          <cell r="I114">
            <v>0</v>
          </cell>
          <cell r="J114">
            <v>56739.775185243576</v>
          </cell>
          <cell r="K114">
            <v>0</v>
          </cell>
        </row>
        <row r="115">
          <cell r="A115" t="str">
            <v>NY</v>
          </cell>
          <cell r="B115" t="str">
            <v>urban</v>
          </cell>
          <cell r="C115">
            <v>48</v>
          </cell>
          <cell r="D115" t="str">
            <v>Total Stormwater Management (All Types)</v>
          </cell>
          <cell r="E115">
            <v>3806867.1505596722</v>
          </cell>
          <cell r="F115">
            <v>305472.8692521631</v>
          </cell>
          <cell r="G115">
            <v>187222.9746176888</v>
          </cell>
          <cell r="H115">
            <v>0</v>
          </cell>
          <cell r="I115">
            <v>0</v>
          </cell>
          <cell r="J115">
            <v>187222.9746176888</v>
          </cell>
          <cell r="K115">
            <v>0</v>
          </cell>
        </row>
        <row r="116">
          <cell r="A116" t="str">
            <v>NY</v>
          </cell>
          <cell r="B116" t="str">
            <v>urban</v>
          </cell>
          <cell r="C116">
            <v>51</v>
          </cell>
          <cell r="D116" t="str">
            <v>Urban Nutrient Management</v>
          </cell>
          <cell r="E116">
            <v>628408.6473750592</v>
          </cell>
          <cell r="F116">
            <v>230757.03740445754</v>
          </cell>
          <cell r="G116">
            <v>0</v>
          </cell>
          <cell r="H116">
            <v>0</v>
          </cell>
          <cell r="I116">
            <v>0</v>
          </cell>
          <cell r="J116">
            <v>0</v>
          </cell>
          <cell r="K116">
            <v>0</v>
          </cell>
        </row>
        <row r="117">
          <cell r="A117" t="str">
            <v>NY</v>
          </cell>
          <cell r="B117" t="str">
            <v>urban</v>
          </cell>
          <cell r="C117">
            <v>56</v>
          </cell>
          <cell r="D117" t="str">
            <v>Mixed Open Nutrient Management</v>
          </cell>
          <cell r="E117">
            <v>681532.40728361974</v>
          </cell>
          <cell r="F117">
            <v>250264.53702829493</v>
          </cell>
          <cell r="G117">
            <v>0</v>
          </cell>
          <cell r="H117">
            <v>0</v>
          </cell>
          <cell r="I117">
            <v>0</v>
          </cell>
          <cell r="J117">
            <v>0</v>
          </cell>
          <cell r="K117">
            <v>0</v>
          </cell>
        </row>
        <row r="118">
          <cell r="A118" t="str">
            <v>NY</v>
          </cell>
          <cell r="B118" t="str">
            <v>septic</v>
          </cell>
          <cell r="C118">
            <v>65</v>
          </cell>
          <cell r="D118" t="str">
            <v>Septic Denitrification</v>
          </cell>
          <cell r="E118">
            <v>39356687.436476573</v>
          </cell>
          <cell r="F118">
            <v>3831271.7664234419</v>
          </cell>
          <cell r="G118">
            <v>3670838.6973461332</v>
          </cell>
          <cell r="H118">
            <v>0</v>
          </cell>
          <cell r="I118">
            <v>0</v>
          </cell>
          <cell r="J118">
            <v>3670838.6973461332</v>
          </cell>
          <cell r="K118">
            <v>0</v>
          </cell>
        </row>
        <row r="119">
          <cell r="A119" t="str">
            <v>NY</v>
          </cell>
          <cell r="B119" t="str">
            <v>POTW</v>
          </cell>
          <cell r="C119">
            <v>67</v>
          </cell>
          <cell r="D119" t="str">
            <v>WWTP</v>
          </cell>
          <cell r="E119">
            <v>113079862.50796154</v>
          </cell>
          <cell r="F119">
            <v>7253748.4975748919</v>
          </cell>
          <cell r="G119">
            <v>3635254.644174681</v>
          </cell>
          <cell r="H119">
            <v>0</v>
          </cell>
          <cell r="I119">
            <v>0</v>
          </cell>
          <cell r="J119">
            <v>3635254.644174681</v>
          </cell>
          <cell r="K119">
            <v>0</v>
          </cell>
        </row>
        <row r="120">
          <cell r="A120" t="str">
            <v>PA</v>
          </cell>
          <cell r="B120" t="str">
            <v>ag</v>
          </cell>
          <cell r="C120">
            <v>1</v>
          </cell>
          <cell r="D120" t="str">
            <v>Forest Buffers</v>
          </cell>
          <cell r="E120">
            <v>131299085.6036436</v>
          </cell>
          <cell r="F120">
            <v>9315992.7647204176</v>
          </cell>
          <cell r="G120">
            <v>1656577.2482702699</v>
          </cell>
          <cell r="H120">
            <v>0</v>
          </cell>
          <cell r="I120">
            <v>10982493.6089029</v>
          </cell>
          <cell r="J120">
            <v>12639070.857173169</v>
          </cell>
          <cell r="K120">
            <v>0</v>
          </cell>
        </row>
        <row r="121">
          <cell r="A121" t="str">
            <v>PA</v>
          </cell>
          <cell r="B121" t="str">
            <v>ag</v>
          </cell>
          <cell r="C121">
            <v>5</v>
          </cell>
          <cell r="D121" t="str">
            <v>Grass Buffers</v>
          </cell>
          <cell r="E121">
            <v>4600005.447280555</v>
          </cell>
          <cell r="F121">
            <v>595721.75028885377</v>
          </cell>
          <cell r="G121">
            <v>0</v>
          </cell>
          <cell r="H121">
            <v>0</v>
          </cell>
          <cell r="I121">
            <v>3892580.3671305906</v>
          </cell>
          <cell r="J121">
            <v>3892580.3671305906</v>
          </cell>
          <cell r="K121">
            <v>0</v>
          </cell>
        </row>
        <row r="122">
          <cell r="A122" t="str">
            <v>PA</v>
          </cell>
          <cell r="B122" t="str">
            <v>ag</v>
          </cell>
          <cell r="C122">
            <v>7</v>
          </cell>
          <cell r="D122" t="str">
            <v>Wetland Restoration</v>
          </cell>
          <cell r="E122">
            <v>3838283.8639481626</v>
          </cell>
          <cell r="F122">
            <v>249685.87359529705</v>
          </cell>
          <cell r="G122">
            <v>116688.85915622913</v>
          </cell>
          <cell r="H122">
            <v>0</v>
          </cell>
          <cell r="I122">
            <v>280405.34042930068</v>
          </cell>
          <cell r="J122">
            <v>397094.1995855298</v>
          </cell>
          <cell r="K122">
            <v>0</v>
          </cell>
        </row>
        <row r="123">
          <cell r="A123" t="str">
            <v>PA</v>
          </cell>
          <cell r="B123" t="str">
            <v>ag</v>
          </cell>
          <cell r="C123">
            <v>9</v>
          </cell>
          <cell r="D123" t="str">
            <v>Land Retirement</v>
          </cell>
          <cell r="E123">
            <v>34439682.63539511</v>
          </cell>
          <cell r="F123">
            <v>4460096.4616420632</v>
          </cell>
          <cell r="G123">
            <v>0</v>
          </cell>
          <cell r="H123">
            <v>0</v>
          </cell>
          <cell r="I123">
            <v>23403329.790870767</v>
          </cell>
          <cell r="J123">
            <v>23403329.790870767</v>
          </cell>
          <cell r="K123">
            <v>0</v>
          </cell>
        </row>
        <row r="124">
          <cell r="A124" t="str">
            <v>PA</v>
          </cell>
          <cell r="B124" t="str">
            <v>ag</v>
          </cell>
          <cell r="C124">
            <v>10</v>
          </cell>
          <cell r="D124" t="str">
            <v>Tree Planting</v>
          </cell>
          <cell r="E124">
            <v>0</v>
          </cell>
          <cell r="F124">
            <v>0</v>
          </cell>
          <cell r="G124">
            <v>0</v>
          </cell>
          <cell r="H124">
            <v>0</v>
          </cell>
          <cell r="I124">
            <v>0</v>
          </cell>
          <cell r="J124">
            <v>0</v>
          </cell>
          <cell r="K124">
            <v>0</v>
          </cell>
        </row>
        <row r="125">
          <cell r="A125" t="str">
            <v>PA</v>
          </cell>
          <cell r="B125" t="str">
            <v>ag</v>
          </cell>
          <cell r="C125">
            <v>13</v>
          </cell>
          <cell r="D125" t="str">
            <v>Carbon Sequestration / Alternative Crops</v>
          </cell>
          <cell r="E125">
            <v>28844217.053760421</v>
          </cell>
          <cell r="F125">
            <v>3735458.0697586206</v>
          </cell>
          <cell r="G125">
            <v>0</v>
          </cell>
          <cell r="H125">
            <v>0</v>
          </cell>
          <cell r="I125">
            <v>0</v>
          </cell>
          <cell r="J125">
            <v>0</v>
          </cell>
          <cell r="K125">
            <v>0</v>
          </cell>
        </row>
        <row r="126">
          <cell r="A126" t="str">
            <v>PA</v>
          </cell>
          <cell r="B126" t="str">
            <v>ag</v>
          </cell>
          <cell r="C126">
            <v>14</v>
          </cell>
          <cell r="D126" t="str">
            <v>Conservation-Tillage</v>
          </cell>
          <cell r="E126">
            <v>0</v>
          </cell>
          <cell r="F126" t="str">
            <v>n/a</v>
          </cell>
          <cell r="G126">
            <v>1212347.1851028188</v>
          </cell>
          <cell r="H126">
            <v>0</v>
          </cell>
          <cell r="I126">
            <v>0</v>
          </cell>
          <cell r="J126">
            <v>1212347.1851028188</v>
          </cell>
          <cell r="K126">
            <v>0</v>
          </cell>
        </row>
        <row r="127">
          <cell r="A127" t="str">
            <v>PA</v>
          </cell>
          <cell r="B127" t="str">
            <v>ag</v>
          </cell>
          <cell r="C127">
            <v>15</v>
          </cell>
          <cell r="D127" t="str">
            <v>Continuous No-Till</v>
          </cell>
          <cell r="E127">
            <v>0</v>
          </cell>
          <cell r="F127" t="str">
            <v>n/a</v>
          </cell>
          <cell r="G127">
            <v>1441774.5</v>
          </cell>
          <cell r="H127">
            <v>0</v>
          </cell>
          <cell r="I127">
            <v>0</v>
          </cell>
          <cell r="J127">
            <v>1441774.5</v>
          </cell>
          <cell r="K127">
            <v>36044362.5</v>
          </cell>
        </row>
        <row r="128">
          <cell r="A128" t="str">
            <v>PA</v>
          </cell>
          <cell r="B128" t="str">
            <v>ag</v>
          </cell>
          <cell r="C128">
            <v>16</v>
          </cell>
          <cell r="D128" t="str">
            <v>Total Nutrient Management (All Types)</v>
          </cell>
          <cell r="E128">
            <v>7661672.0740293954</v>
          </cell>
          <cell r="F128">
            <v>2813431.6049796264</v>
          </cell>
          <cell r="G128">
            <v>0</v>
          </cell>
          <cell r="H128">
            <v>0</v>
          </cell>
          <cell r="I128">
            <v>0</v>
          </cell>
          <cell r="J128">
            <v>0</v>
          </cell>
          <cell r="K128">
            <v>0</v>
          </cell>
        </row>
        <row r="129">
          <cell r="A129" t="str">
            <v>PA</v>
          </cell>
          <cell r="B129" t="str">
            <v>ag</v>
          </cell>
          <cell r="C129">
            <v>17</v>
          </cell>
          <cell r="D129" t="str">
            <v>Total Nutrient Management (All Types)</v>
          </cell>
          <cell r="E129">
            <v>0</v>
          </cell>
          <cell r="F129" t="str">
            <v>n/a</v>
          </cell>
          <cell r="G129">
            <v>14828788.896126399</v>
          </cell>
          <cell r="H129">
            <v>0</v>
          </cell>
          <cell r="I129">
            <v>0</v>
          </cell>
          <cell r="J129">
            <v>14828788.896126399</v>
          </cell>
          <cell r="K129">
            <v>0</v>
          </cell>
        </row>
        <row r="130">
          <cell r="A130" t="str">
            <v>PA</v>
          </cell>
          <cell r="B130" t="str">
            <v>ag</v>
          </cell>
          <cell r="C130">
            <v>18</v>
          </cell>
          <cell r="D130" t="str">
            <v>Total Nutrient Management (All Types)</v>
          </cell>
          <cell r="E130">
            <v>7637350.8832428409</v>
          </cell>
          <cell r="F130">
            <v>2804500.6554207732</v>
          </cell>
          <cell r="G130">
            <v>0</v>
          </cell>
          <cell r="H130">
            <v>0</v>
          </cell>
          <cell r="I130">
            <v>0</v>
          </cell>
          <cell r="J130">
            <v>0</v>
          </cell>
          <cell r="K130">
            <v>0</v>
          </cell>
        </row>
        <row r="131">
          <cell r="A131" t="str">
            <v>PA</v>
          </cell>
          <cell r="B131" t="str">
            <v>ag</v>
          </cell>
          <cell r="C131">
            <v>23</v>
          </cell>
          <cell r="D131" t="str">
            <v>Dairy Precision Feeding</v>
          </cell>
          <cell r="E131">
            <v>0</v>
          </cell>
          <cell r="F131" t="str">
            <v>n/a</v>
          </cell>
          <cell r="G131">
            <v>35318316</v>
          </cell>
          <cell r="H131">
            <v>0</v>
          </cell>
          <cell r="I131">
            <v>0</v>
          </cell>
          <cell r="J131">
            <v>35318316</v>
          </cell>
          <cell r="K131">
            <v>0</v>
          </cell>
        </row>
        <row r="132">
          <cell r="A132" t="str">
            <v>PA</v>
          </cell>
          <cell r="B132" t="str">
            <v>ag</v>
          </cell>
          <cell r="C132">
            <v>25</v>
          </cell>
          <cell r="D132" t="str">
            <v>Swine Phytase</v>
          </cell>
          <cell r="E132">
            <v>0</v>
          </cell>
          <cell r="F132" t="str">
            <v>n/a</v>
          </cell>
          <cell r="G132">
            <v>468767.2</v>
          </cell>
          <cell r="H132">
            <v>0</v>
          </cell>
          <cell r="I132">
            <v>0</v>
          </cell>
          <cell r="J132">
            <v>468767.2</v>
          </cell>
          <cell r="K132">
            <v>0</v>
          </cell>
        </row>
        <row r="133">
          <cell r="A133" t="str">
            <v>PA</v>
          </cell>
          <cell r="B133" t="str">
            <v>ag</v>
          </cell>
          <cell r="C133">
            <v>26</v>
          </cell>
          <cell r="D133" t="str">
            <v>Ammonia Emmission Reduction</v>
          </cell>
          <cell r="E133">
            <v>3030997.5</v>
          </cell>
          <cell r="F133">
            <v>1113008.2413758915</v>
          </cell>
          <cell r="G133">
            <v>0</v>
          </cell>
          <cell r="H133">
            <v>0</v>
          </cell>
          <cell r="I133">
            <v>0</v>
          </cell>
          <cell r="J133">
            <v>0</v>
          </cell>
          <cell r="K133">
            <v>0</v>
          </cell>
        </row>
        <row r="134">
          <cell r="A134" t="str">
            <v>PA</v>
          </cell>
          <cell r="B134" t="str">
            <v>ag</v>
          </cell>
          <cell r="C134">
            <v>27</v>
          </cell>
          <cell r="D134" t="str">
            <v>Conservation Plans/SCWQP</v>
          </cell>
          <cell r="E134">
            <v>108525224.08942556</v>
          </cell>
          <cell r="F134">
            <v>14054513.018731998</v>
          </cell>
          <cell r="G134">
            <v>6016072.2049572878</v>
          </cell>
          <cell r="H134">
            <v>0</v>
          </cell>
          <cell r="I134">
            <v>0</v>
          </cell>
          <cell r="J134">
            <v>6016072.2049572878</v>
          </cell>
          <cell r="K134">
            <v>0</v>
          </cell>
        </row>
        <row r="135">
          <cell r="A135" t="str">
            <v>PA</v>
          </cell>
          <cell r="B135" t="str">
            <v>ag</v>
          </cell>
          <cell r="C135">
            <v>29</v>
          </cell>
          <cell r="D135" t="str">
            <v>Total Cover Crops (All Types)</v>
          </cell>
          <cell r="E135">
            <v>0</v>
          </cell>
          <cell r="F135">
            <v>0</v>
          </cell>
          <cell r="G135">
            <v>25692581.891748231</v>
          </cell>
          <cell r="H135">
            <v>0</v>
          </cell>
          <cell r="I135">
            <v>0</v>
          </cell>
          <cell r="J135">
            <v>25692581.891748231</v>
          </cell>
          <cell r="K135">
            <v>0</v>
          </cell>
        </row>
        <row r="136">
          <cell r="A136" t="str">
            <v>PA</v>
          </cell>
          <cell r="B136" t="str">
            <v>ag</v>
          </cell>
          <cell r="C136">
            <v>32</v>
          </cell>
          <cell r="D136" t="str">
            <v>Total Pasture Grazing BMP (All Types)</v>
          </cell>
          <cell r="E136">
            <v>107308372.72099365</v>
          </cell>
          <cell r="F136">
            <v>13896925.199467089</v>
          </cell>
          <cell r="G136">
            <v>5406262.6533483313</v>
          </cell>
          <cell r="H136">
            <v>0</v>
          </cell>
          <cell r="I136">
            <v>0</v>
          </cell>
          <cell r="J136">
            <v>5406262.6533483313</v>
          </cell>
          <cell r="K136">
            <v>0</v>
          </cell>
        </row>
        <row r="137">
          <cell r="A137" t="str">
            <v>PA</v>
          </cell>
          <cell r="B137" t="str">
            <v>ag</v>
          </cell>
          <cell r="C137">
            <v>33</v>
          </cell>
          <cell r="D137" t="str">
            <v>Total Pasture Grazing BMP (All Types)</v>
          </cell>
          <cell r="E137">
            <v>49090517.78779643</v>
          </cell>
          <cell r="F137">
            <v>6357446.6409427682</v>
          </cell>
          <cell r="G137">
            <v>2472184.3490257198</v>
          </cell>
          <cell r="H137">
            <v>0</v>
          </cell>
          <cell r="I137">
            <v>0</v>
          </cell>
          <cell r="J137">
            <v>2472184.3490257198</v>
          </cell>
          <cell r="K137">
            <v>0</v>
          </cell>
        </row>
        <row r="138">
          <cell r="A138" t="str">
            <v>PA</v>
          </cell>
          <cell r="B138" t="str">
            <v>ag</v>
          </cell>
          <cell r="C138">
            <v>34</v>
          </cell>
          <cell r="D138" t="str">
            <v>Total Pasture Grazing BMP (All Types)</v>
          </cell>
          <cell r="E138">
            <v>14804846.92502257</v>
          </cell>
          <cell r="F138">
            <v>1917295.4084536964</v>
          </cell>
          <cell r="G138">
            <v>745936.51814536809</v>
          </cell>
          <cell r="H138">
            <v>0</v>
          </cell>
          <cell r="I138">
            <v>0</v>
          </cell>
          <cell r="J138">
            <v>745936.51814536809</v>
          </cell>
          <cell r="K138">
            <v>0</v>
          </cell>
        </row>
        <row r="139">
          <cell r="A139" t="str">
            <v>PA</v>
          </cell>
          <cell r="B139" t="str">
            <v>ag</v>
          </cell>
          <cell r="C139">
            <v>35</v>
          </cell>
          <cell r="D139" t="str">
            <v>Total Pasture Grazing BMP (All Types)</v>
          </cell>
          <cell r="E139">
            <v>7079494.2313003056</v>
          </cell>
          <cell r="F139">
            <v>916826.89139494847</v>
          </cell>
          <cell r="G139">
            <v>707949.42313003063</v>
          </cell>
          <cell r="H139">
            <v>0</v>
          </cell>
          <cell r="I139">
            <v>0</v>
          </cell>
          <cell r="J139">
            <v>707949.42313003063</v>
          </cell>
          <cell r="K139">
            <v>0</v>
          </cell>
        </row>
        <row r="140">
          <cell r="A140" t="str">
            <v>PA</v>
          </cell>
          <cell r="B140" t="str">
            <v>ag</v>
          </cell>
          <cell r="C140">
            <v>37</v>
          </cell>
          <cell r="D140" t="str">
            <v>Animal Waste Management Systems (All Types)</v>
          </cell>
          <cell r="E140">
            <v>76560868.320401266</v>
          </cell>
          <cell r="F140">
            <v>9914982.7108198646</v>
          </cell>
          <cell r="G140">
            <v>7790270.5788788646</v>
          </cell>
          <cell r="H140">
            <v>0</v>
          </cell>
          <cell r="I140">
            <v>0</v>
          </cell>
          <cell r="J140">
            <v>7790270.5788788646</v>
          </cell>
          <cell r="K140">
            <v>0</v>
          </cell>
        </row>
        <row r="141">
          <cell r="A141" t="str">
            <v>PA</v>
          </cell>
          <cell r="B141" t="str">
            <v>ag</v>
          </cell>
          <cell r="C141">
            <v>39</v>
          </cell>
          <cell r="D141" t="str">
            <v>PA Conventional-Till to Pasture</v>
          </cell>
          <cell r="E141">
            <v>0</v>
          </cell>
          <cell r="F141">
            <v>0</v>
          </cell>
          <cell r="G141">
            <v>0</v>
          </cell>
          <cell r="H141">
            <v>0</v>
          </cell>
          <cell r="I141">
            <v>0</v>
          </cell>
          <cell r="J141">
            <v>0</v>
          </cell>
          <cell r="K141">
            <v>0</v>
          </cell>
        </row>
        <row r="142">
          <cell r="A142" t="str">
            <v>PA</v>
          </cell>
          <cell r="B142" t="str">
            <v>ag</v>
          </cell>
          <cell r="C142">
            <v>40</v>
          </cell>
          <cell r="D142" t="str">
            <v>PA Pasture to Mixed Open</v>
          </cell>
          <cell r="E142">
            <v>0</v>
          </cell>
          <cell r="F142">
            <v>0</v>
          </cell>
          <cell r="G142">
            <v>0</v>
          </cell>
          <cell r="H142">
            <v>0</v>
          </cell>
          <cell r="I142">
            <v>0</v>
          </cell>
          <cell r="J142">
            <v>0</v>
          </cell>
          <cell r="K142">
            <v>0</v>
          </cell>
        </row>
        <row r="143">
          <cell r="A143" t="str">
            <v>PA</v>
          </cell>
          <cell r="B143" t="str">
            <v>ag</v>
          </cell>
          <cell r="C143">
            <v>58</v>
          </cell>
          <cell r="D143" t="str">
            <v>Non-Urban Stream Restoration</v>
          </cell>
          <cell r="E143">
            <v>8016000</v>
          </cell>
          <cell r="F143">
            <v>439090.31165366358</v>
          </cell>
          <cell r="G143">
            <v>0</v>
          </cell>
          <cell r="H143">
            <v>0</v>
          </cell>
          <cell r="I143">
            <v>0</v>
          </cell>
          <cell r="J143">
            <v>0</v>
          </cell>
          <cell r="K143">
            <v>0</v>
          </cell>
        </row>
        <row r="144">
          <cell r="A144" t="str">
            <v>PA</v>
          </cell>
          <cell r="B144" t="str">
            <v>forest</v>
          </cell>
          <cell r="C144">
            <v>59</v>
          </cell>
          <cell r="D144" t="str">
            <v>PA Non-Urban Stream Restoration</v>
          </cell>
          <cell r="E144">
            <v>2827200</v>
          </cell>
          <cell r="F144">
            <v>154864.78656527417</v>
          </cell>
          <cell r="G144">
            <v>0</v>
          </cell>
          <cell r="H144">
            <v>0</v>
          </cell>
          <cell r="I144">
            <v>0</v>
          </cell>
          <cell r="J144">
            <v>0</v>
          </cell>
          <cell r="K144">
            <v>0</v>
          </cell>
        </row>
        <row r="145">
          <cell r="A145" t="str">
            <v>PA</v>
          </cell>
          <cell r="B145" t="str">
            <v>forest</v>
          </cell>
          <cell r="C145">
            <v>61</v>
          </cell>
          <cell r="D145" t="str">
            <v>PA Dirt &amp; Gravel Road Erosion &amp; Sediment Control</v>
          </cell>
          <cell r="E145">
            <v>22347324.492523685</v>
          </cell>
          <cell r="F145">
            <v>1224113.4825408901</v>
          </cell>
          <cell r="G145">
            <v>0</v>
          </cell>
          <cell r="H145">
            <v>0</v>
          </cell>
          <cell r="I145">
            <v>0</v>
          </cell>
          <cell r="J145">
            <v>0</v>
          </cell>
          <cell r="K145">
            <v>0</v>
          </cell>
        </row>
        <row r="146">
          <cell r="A146" t="str">
            <v>PA</v>
          </cell>
          <cell r="B146" t="str">
            <v>forest</v>
          </cell>
          <cell r="C146">
            <v>63</v>
          </cell>
          <cell r="D146" t="str">
            <v>Forest Harvesting Practices</v>
          </cell>
          <cell r="E146">
            <v>0</v>
          </cell>
          <cell r="F146" t="str">
            <v>n/a</v>
          </cell>
          <cell r="G146">
            <v>43264.255942397795</v>
          </cell>
          <cell r="H146">
            <v>0</v>
          </cell>
          <cell r="I146">
            <v>0</v>
          </cell>
          <cell r="J146">
            <v>43264.255942397795</v>
          </cell>
          <cell r="K146">
            <v>0</v>
          </cell>
        </row>
        <row r="147">
          <cell r="A147" t="str">
            <v>PA</v>
          </cell>
          <cell r="B147" t="str">
            <v>urban</v>
          </cell>
          <cell r="C147">
            <v>2</v>
          </cell>
          <cell r="D147" t="str">
            <v>Forest Buffers</v>
          </cell>
          <cell r="E147">
            <v>13337718.878749097</v>
          </cell>
          <cell r="F147">
            <v>946343.92921357404</v>
          </cell>
          <cell r="G147">
            <v>168279.63071318957</v>
          </cell>
          <cell r="H147">
            <v>0</v>
          </cell>
          <cell r="I147">
            <v>0</v>
          </cell>
          <cell r="J147">
            <v>168279.63071318957</v>
          </cell>
          <cell r="K147">
            <v>0</v>
          </cell>
        </row>
        <row r="148">
          <cell r="A148" t="str">
            <v>PA</v>
          </cell>
          <cell r="B148" t="str">
            <v>urban</v>
          </cell>
          <cell r="C148">
            <v>3</v>
          </cell>
          <cell r="D148" t="str">
            <v>Forest Buffers</v>
          </cell>
          <cell r="E148">
            <v>5514926.1583235124</v>
          </cell>
          <cell r="F148">
            <v>391297.56275685347</v>
          </cell>
          <cell r="G148">
            <v>69580.844053614419</v>
          </cell>
          <cell r="H148">
            <v>0</v>
          </cell>
          <cell r="I148">
            <v>0</v>
          </cell>
          <cell r="J148">
            <v>69580.844053614419</v>
          </cell>
          <cell r="K148">
            <v>0</v>
          </cell>
        </row>
        <row r="149">
          <cell r="A149" t="str">
            <v>PA</v>
          </cell>
          <cell r="B149" t="str">
            <v>urban</v>
          </cell>
          <cell r="C149">
            <v>6</v>
          </cell>
          <cell r="D149" t="str">
            <v>Grass Buffers</v>
          </cell>
          <cell r="E149">
            <v>1108171.8292980397</v>
          </cell>
          <cell r="F149">
            <v>143513.32174193524</v>
          </cell>
          <cell r="G149">
            <v>0</v>
          </cell>
          <cell r="H149">
            <v>0</v>
          </cell>
          <cell r="I149">
            <v>0</v>
          </cell>
          <cell r="J149">
            <v>0</v>
          </cell>
          <cell r="K149">
            <v>0</v>
          </cell>
        </row>
        <row r="150">
          <cell r="A150" t="str">
            <v>PA</v>
          </cell>
          <cell r="B150" t="str">
            <v>urban</v>
          </cell>
          <cell r="C150">
            <v>11</v>
          </cell>
          <cell r="D150" t="str">
            <v>Tree Planting</v>
          </cell>
          <cell r="E150">
            <v>0</v>
          </cell>
          <cell r="F150">
            <v>0</v>
          </cell>
          <cell r="G150">
            <v>0</v>
          </cell>
          <cell r="H150">
            <v>0</v>
          </cell>
          <cell r="I150">
            <v>0</v>
          </cell>
          <cell r="J150">
            <v>0</v>
          </cell>
          <cell r="K150">
            <v>0</v>
          </cell>
        </row>
        <row r="151">
          <cell r="A151" t="str">
            <v>PA</v>
          </cell>
          <cell r="B151" t="str">
            <v>urban</v>
          </cell>
          <cell r="C151">
            <v>41</v>
          </cell>
          <cell r="D151" t="str">
            <v>Total Stormwater Management (All Types)</v>
          </cell>
          <cell r="E151">
            <v>843743937.27004254</v>
          </cell>
          <cell r="F151">
            <v>59865705.68063657</v>
          </cell>
          <cell r="G151">
            <v>42187196.86350213</v>
          </cell>
          <cell r="H151">
            <v>0</v>
          </cell>
          <cell r="I151">
            <v>0</v>
          </cell>
          <cell r="J151">
            <v>42187196.86350213</v>
          </cell>
          <cell r="K151">
            <v>0</v>
          </cell>
        </row>
        <row r="152">
          <cell r="A152" t="str">
            <v>PA</v>
          </cell>
          <cell r="B152" t="str">
            <v>urban</v>
          </cell>
          <cell r="C152">
            <v>44</v>
          </cell>
          <cell r="D152" t="str">
            <v>Total Stormwater Management (All Types)</v>
          </cell>
          <cell r="E152">
            <v>1325856521.7495537</v>
          </cell>
          <cell r="F152">
            <v>171704485.31435472</v>
          </cell>
          <cell r="G152">
            <v>132585652.17495537</v>
          </cell>
          <cell r="H152">
            <v>0</v>
          </cell>
          <cell r="I152">
            <v>0</v>
          </cell>
          <cell r="J152">
            <v>132585652.17495537</v>
          </cell>
          <cell r="K152">
            <v>0</v>
          </cell>
        </row>
        <row r="153">
          <cell r="A153" t="str">
            <v>PA</v>
          </cell>
          <cell r="B153" t="str">
            <v>urban</v>
          </cell>
          <cell r="C153">
            <v>45</v>
          </cell>
          <cell r="D153" t="str">
            <v>Total Stormwater Management (All Types)</v>
          </cell>
          <cell r="E153">
            <v>3187930216.8637886</v>
          </cell>
          <cell r="F153">
            <v>226191482.58495176</v>
          </cell>
          <cell r="G153">
            <v>191275813.01182729</v>
          </cell>
          <cell r="H153">
            <v>0</v>
          </cell>
          <cell r="I153">
            <v>0</v>
          </cell>
          <cell r="J153">
            <v>191275813.01182729</v>
          </cell>
          <cell r="K153">
            <v>0</v>
          </cell>
        </row>
        <row r="154">
          <cell r="A154" t="str">
            <v>PA</v>
          </cell>
          <cell r="B154" t="str">
            <v>urban</v>
          </cell>
          <cell r="C154">
            <v>49</v>
          </cell>
          <cell r="D154" t="str">
            <v>Urban Stream Restoration</v>
          </cell>
          <cell r="E154">
            <v>959443.37930915505</v>
          </cell>
          <cell r="F154">
            <v>52555.176201958711</v>
          </cell>
          <cell r="G154">
            <v>0</v>
          </cell>
          <cell r="H154">
            <v>0</v>
          </cell>
          <cell r="I154">
            <v>0</v>
          </cell>
          <cell r="J154">
            <v>0</v>
          </cell>
          <cell r="K154">
            <v>0</v>
          </cell>
        </row>
        <row r="155">
          <cell r="A155" t="str">
            <v>PA</v>
          </cell>
          <cell r="B155" t="str">
            <v>urban</v>
          </cell>
          <cell r="C155">
            <v>60</v>
          </cell>
          <cell r="D155" t="str">
            <v>PA Non-Urban Stream Restoration</v>
          </cell>
          <cell r="E155">
            <v>88096800</v>
          </cell>
          <cell r="F155">
            <v>4825655.110739829</v>
          </cell>
          <cell r="G155">
            <v>0</v>
          </cell>
          <cell r="H155">
            <v>0</v>
          </cell>
          <cell r="I155">
            <v>0</v>
          </cell>
          <cell r="J155">
            <v>0</v>
          </cell>
          <cell r="K155">
            <v>0</v>
          </cell>
        </row>
        <row r="156">
          <cell r="A156" t="str">
            <v>PA</v>
          </cell>
          <cell r="B156" t="str">
            <v>urban</v>
          </cell>
          <cell r="C156">
            <v>50</v>
          </cell>
          <cell r="D156" t="str">
            <v>Erosion &amp; Sediment Control</v>
          </cell>
          <cell r="E156">
            <v>0</v>
          </cell>
          <cell r="F156" t="str">
            <v>n/a</v>
          </cell>
          <cell r="G156">
            <v>29207295.488767873</v>
          </cell>
          <cell r="H156">
            <v>0</v>
          </cell>
          <cell r="I156">
            <v>0</v>
          </cell>
          <cell r="J156">
            <v>29207295.488767873</v>
          </cell>
          <cell r="K156">
            <v>0</v>
          </cell>
        </row>
        <row r="157">
          <cell r="A157" t="str">
            <v>PA</v>
          </cell>
          <cell r="B157" t="str">
            <v>urban</v>
          </cell>
          <cell r="C157">
            <v>51</v>
          </cell>
          <cell r="D157" t="str">
            <v>Urban Nutrient Management</v>
          </cell>
          <cell r="E157">
            <v>2653694.9845302291</v>
          </cell>
          <cell r="F157">
            <v>974459.52623847872</v>
          </cell>
          <cell r="G157">
            <v>0</v>
          </cell>
          <cell r="H157">
            <v>0</v>
          </cell>
          <cell r="I157">
            <v>0</v>
          </cell>
          <cell r="J157">
            <v>0</v>
          </cell>
          <cell r="K157">
            <v>0</v>
          </cell>
        </row>
        <row r="158">
          <cell r="A158" t="str">
            <v>PA</v>
          </cell>
          <cell r="B158" t="str">
            <v>urban</v>
          </cell>
          <cell r="C158">
            <v>56</v>
          </cell>
          <cell r="D158" t="str">
            <v>Mixed Open Nutrient Management</v>
          </cell>
          <cell r="E158">
            <v>1896243.0500008326</v>
          </cell>
          <cell r="F158">
            <v>696316.68858277949</v>
          </cell>
          <cell r="G158">
            <v>0</v>
          </cell>
          <cell r="H158">
            <v>0</v>
          </cell>
          <cell r="I158">
            <v>0</v>
          </cell>
          <cell r="J158">
            <v>0</v>
          </cell>
          <cell r="K158">
            <v>0</v>
          </cell>
        </row>
        <row r="159">
          <cell r="A159" t="str">
            <v>PA</v>
          </cell>
          <cell r="B159" t="str">
            <v>urban</v>
          </cell>
          <cell r="C159">
            <v>53</v>
          </cell>
          <cell r="D159" t="str">
            <v>Urban Growth Reduction</v>
          </cell>
          <cell r="E159">
            <v>0</v>
          </cell>
          <cell r="F159">
            <v>0</v>
          </cell>
          <cell r="G159">
            <v>0</v>
          </cell>
          <cell r="H159">
            <v>0</v>
          </cell>
          <cell r="I159">
            <v>0</v>
          </cell>
          <cell r="J159">
            <v>0</v>
          </cell>
          <cell r="K159">
            <v>0</v>
          </cell>
        </row>
        <row r="160">
          <cell r="A160" t="str">
            <v>PA</v>
          </cell>
          <cell r="B160" t="str">
            <v>urban</v>
          </cell>
          <cell r="C160">
            <v>54</v>
          </cell>
          <cell r="D160" t="str">
            <v>Urban Street Sweeping</v>
          </cell>
          <cell r="E160">
            <v>269612.10000000003</v>
          </cell>
          <cell r="F160">
            <v>41714.873087967739</v>
          </cell>
          <cell r="G160">
            <v>449353.5</v>
          </cell>
          <cell r="H160">
            <v>0</v>
          </cell>
          <cell r="I160">
            <v>0</v>
          </cell>
          <cell r="J160">
            <v>449353.5</v>
          </cell>
          <cell r="K160">
            <v>0</v>
          </cell>
        </row>
        <row r="161">
          <cell r="A161" t="str">
            <v>PA</v>
          </cell>
          <cell r="B161" t="str">
            <v>urban</v>
          </cell>
          <cell r="C161">
            <v>55</v>
          </cell>
          <cell r="D161" t="str">
            <v>Horse Pasture Management</v>
          </cell>
          <cell r="E161">
            <v>78466453.532434687</v>
          </cell>
          <cell r="F161">
            <v>10161764.713764712</v>
          </cell>
          <cell r="G161">
            <v>4974818.3795779916</v>
          </cell>
          <cell r="H161">
            <v>0</v>
          </cell>
          <cell r="I161">
            <v>0</v>
          </cell>
          <cell r="J161">
            <v>4974818.3795779916</v>
          </cell>
          <cell r="K161">
            <v>0</v>
          </cell>
        </row>
        <row r="162">
          <cell r="A162" t="str">
            <v>PA</v>
          </cell>
          <cell r="B162" t="str">
            <v>urban</v>
          </cell>
          <cell r="C162">
            <v>57</v>
          </cell>
          <cell r="D162" t="str">
            <v>Abandoned Mine Reclamation</v>
          </cell>
          <cell r="E162">
            <v>43712442.492626406</v>
          </cell>
          <cell r="F162">
            <v>3507599.4780326546</v>
          </cell>
          <cell r="G162">
            <v>261708.79809501246</v>
          </cell>
          <cell r="H162">
            <v>0</v>
          </cell>
          <cell r="I162">
            <v>0</v>
          </cell>
          <cell r="J162">
            <v>261708.79809501246</v>
          </cell>
          <cell r="K162">
            <v>0</v>
          </cell>
        </row>
        <row r="163">
          <cell r="A163" t="str">
            <v>PA</v>
          </cell>
          <cell r="B163" t="str">
            <v>urban</v>
          </cell>
          <cell r="C163">
            <v>62</v>
          </cell>
          <cell r="D163" t="str">
            <v>PA Dirt &amp; Gravel Road Erosion &amp; Sediment Control</v>
          </cell>
          <cell r="E163">
            <v>25720397.507476315</v>
          </cell>
          <cell r="F163">
            <v>1408879.4108550258</v>
          </cell>
          <cell r="G163">
            <v>0</v>
          </cell>
          <cell r="H163">
            <v>0</v>
          </cell>
          <cell r="I163">
            <v>0</v>
          </cell>
          <cell r="J163">
            <v>0</v>
          </cell>
          <cell r="K163">
            <v>0</v>
          </cell>
        </row>
        <row r="164">
          <cell r="A164" t="str">
            <v>PA</v>
          </cell>
          <cell r="B164" t="str">
            <v>septic</v>
          </cell>
          <cell r="C164">
            <v>65</v>
          </cell>
          <cell r="D164" t="str">
            <v>Septic Denitrification</v>
          </cell>
          <cell r="E164">
            <v>1606297349.322417</v>
          </cell>
          <cell r="F164">
            <v>156368893.92362803</v>
          </cell>
          <cell r="G164">
            <v>149821005.10502544</v>
          </cell>
          <cell r="H164">
            <v>0</v>
          </cell>
          <cell r="I164">
            <v>0</v>
          </cell>
          <cell r="J164">
            <v>149821005.10502544</v>
          </cell>
          <cell r="K164">
            <v>0</v>
          </cell>
        </row>
        <row r="165">
          <cell r="A165" t="str">
            <v>PA</v>
          </cell>
          <cell r="B165" t="str">
            <v>POTW</v>
          </cell>
          <cell r="C165">
            <v>67</v>
          </cell>
          <cell r="D165" t="str">
            <v>WWTP</v>
          </cell>
          <cell r="E165">
            <v>376379478.93804193</v>
          </cell>
          <cell r="F165">
            <v>24143662.888453029</v>
          </cell>
          <cell r="G165">
            <v>9840768.6060223877</v>
          </cell>
          <cell r="H165">
            <v>0</v>
          </cell>
          <cell r="I165">
            <v>0</v>
          </cell>
          <cell r="J165">
            <v>9840768.6060223877</v>
          </cell>
          <cell r="K165">
            <v>0</v>
          </cell>
        </row>
        <row r="166">
          <cell r="A166" t="str">
            <v>VA</v>
          </cell>
          <cell r="B166" t="str">
            <v>ag</v>
          </cell>
          <cell r="C166">
            <v>1</v>
          </cell>
          <cell r="D166" t="str">
            <v>Forest Buffers</v>
          </cell>
          <cell r="E166">
            <v>104145038.23542053</v>
          </cell>
          <cell r="F166">
            <v>7389346.3783253105</v>
          </cell>
          <cell r="G166">
            <v>3095687.3750712159</v>
          </cell>
          <cell r="H166">
            <v>0</v>
          </cell>
          <cell r="I166">
            <v>17628219.774711087</v>
          </cell>
          <cell r="J166">
            <v>20723907.149782304</v>
          </cell>
          <cell r="K166">
            <v>0</v>
          </cell>
        </row>
        <row r="167">
          <cell r="A167" t="str">
            <v>VA</v>
          </cell>
          <cell r="B167" t="str">
            <v>ag</v>
          </cell>
          <cell r="C167">
            <v>5</v>
          </cell>
          <cell r="D167" t="str">
            <v>Grass Buffers</v>
          </cell>
          <cell r="E167">
            <v>19971184.209479913</v>
          </cell>
          <cell r="F167">
            <v>2586359.7226055362</v>
          </cell>
          <cell r="G167">
            <v>0</v>
          </cell>
          <cell r="H167">
            <v>0</v>
          </cell>
          <cell r="I167">
            <v>10599563.367865682</v>
          </cell>
          <cell r="J167">
            <v>10599563.367865682</v>
          </cell>
          <cell r="K167">
            <v>0</v>
          </cell>
        </row>
        <row r="168">
          <cell r="A168" t="str">
            <v>VA</v>
          </cell>
          <cell r="B168" t="str">
            <v>ag</v>
          </cell>
          <cell r="C168">
            <v>7</v>
          </cell>
          <cell r="D168" t="str">
            <v>Wetland Restoration</v>
          </cell>
          <cell r="E168">
            <v>79067926.699999943</v>
          </cell>
          <cell r="F168">
            <v>5143482.1006571138</v>
          </cell>
          <cell r="G168">
            <v>3301463.9359999965</v>
          </cell>
          <cell r="H168">
            <v>0</v>
          </cell>
          <cell r="I168">
            <v>7181929.224999994</v>
          </cell>
          <cell r="J168">
            <v>10483393.160999991</v>
          </cell>
          <cell r="K168">
            <v>0</v>
          </cell>
        </row>
        <row r="169">
          <cell r="A169" t="str">
            <v>VA</v>
          </cell>
          <cell r="B169" t="str">
            <v>ag</v>
          </cell>
          <cell r="C169">
            <v>9</v>
          </cell>
          <cell r="D169" t="str">
            <v>Land Retirement</v>
          </cell>
          <cell r="E169">
            <v>0</v>
          </cell>
          <cell r="F169">
            <v>0</v>
          </cell>
          <cell r="G169">
            <v>0</v>
          </cell>
          <cell r="H169">
            <v>0</v>
          </cell>
          <cell r="I169">
            <v>0</v>
          </cell>
          <cell r="J169">
            <v>0</v>
          </cell>
          <cell r="K169">
            <v>0</v>
          </cell>
        </row>
        <row r="170">
          <cell r="A170" t="str">
            <v>VA</v>
          </cell>
          <cell r="B170" t="str">
            <v>ag</v>
          </cell>
          <cell r="C170">
            <v>10</v>
          </cell>
          <cell r="D170" t="str">
            <v>Tree Planting</v>
          </cell>
          <cell r="E170">
            <v>262263672.2990284</v>
          </cell>
          <cell r="F170">
            <v>18608252.009935964</v>
          </cell>
          <cell r="G170">
            <v>3308934.1832120414</v>
          </cell>
          <cell r="H170">
            <v>0</v>
          </cell>
          <cell r="I170">
            <v>0</v>
          </cell>
          <cell r="J170">
            <v>3308934.1832120414</v>
          </cell>
          <cell r="K170">
            <v>0</v>
          </cell>
        </row>
        <row r="171">
          <cell r="A171" t="str">
            <v>VA</v>
          </cell>
          <cell r="B171" t="str">
            <v>ag</v>
          </cell>
          <cell r="C171">
            <v>14</v>
          </cell>
          <cell r="D171" t="str">
            <v>Conservation-Tillage</v>
          </cell>
          <cell r="E171">
            <v>0</v>
          </cell>
          <cell r="F171" t="str">
            <v>n/a</v>
          </cell>
          <cell r="G171">
            <v>0</v>
          </cell>
          <cell r="H171">
            <v>0</v>
          </cell>
          <cell r="I171">
            <v>0</v>
          </cell>
          <cell r="J171">
            <v>0</v>
          </cell>
          <cell r="K171">
            <v>0</v>
          </cell>
        </row>
        <row r="172">
          <cell r="A172" t="str">
            <v>VA</v>
          </cell>
          <cell r="B172" t="str">
            <v>ag</v>
          </cell>
          <cell r="C172">
            <v>15</v>
          </cell>
          <cell r="D172" t="str">
            <v>Continuous No-Till</v>
          </cell>
          <cell r="E172">
            <v>4168600</v>
          </cell>
          <cell r="F172">
            <v>962841.54347749823</v>
          </cell>
          <cell r="G172">
            <v>0</v>
          </cell>
          <cell r="H172">
            <v>0</v>
          </cell>
          <cell r="I172">
            <v>0</v>
          </cell>
          <cell r="J172">
            <v>0</v>
          </cell>
          <cell r="K172">
            <v>0</v>
          </cell>
        </row>
        <row r="173">
          <cell r="A173" t="str">
            <v>VA</v>
          </cell>
          <cell r="B173" t="str">
            <v>ag</v>
          </cell>
          <cell r="C173">
            <v>16</v>
          </cell>
          <cell r="D173" t="str">
            <v>Total Nutrient Management (All Types)</v>
          </cell>
          <cell r="E173">
            <v>7067167.8408834906</v>
          </cell>
          <cell r="F173">
            <v>2595124.5588589199</v>
          </cell>
          <cell r="G173">
            <v>0</v>
          </cell>
          <cell r="H173">
            <v>0</v>
          </cell>
          <cell r="I173">
            <v>0</v>
          </cell>
          <cell r="J173">
            <v>0</v>
          </cell>
          <cell r="K173">
            <v>0</v>
          </cell>
        </row>
        <row r="174">
          <cell r="A174" t="str">
            <v>VA</v>
          </cell>
          <cell r="B174" t="str">
            <v>ag</v>
          </cell>
          <cell r="C174">
            <v>18</v>
          </cell>
          <cell r="D174" t="str">
            <v>Total Nutrient Management (All Types)</v>
          </cell>
          <cell r="E174">
            <v>72870</v>
          </cell>
          <cell r="F174">
            <v>26758.488104678807</v>
          </cell>
          <cell r="G174">
            <v>0</v>
          </cell>
          <cell r="H174">
            <v>0</v>
          </cell>
          <cell r="I174">
            <v>0</v>
          </cell>
          <cell r="J174">
            <v>0</v>
          </cell>
          <cell r="K174">
            <v>239430</v>
          </cell>
        </row>
        <row r="175">
          <cell r="A175" t="str">
            <v>VA</v>
          </cell>
          <cell r="B175" t="str">
            <v>ag</v>
          </cell>
          <cell r="C175">
            <v>69</v>
          </cell>
          <cell r="D175" t="str">
            <v>Poultry Litter Transport</v>
          </cell>
          <cell r="E175">
            <v>0</v>
          </cell>
          <cell r="F175" t="str">
            <v>n/a</v>
          </cell>
          <cell r="G175">
            <v>1518270.2641801296</v>
          </cell>
          <cell r="H175">
            <v>0</v>
          </cell>
          <cell r="I175">
            <v>0</v>
          </cell>
          <cell r="J175">
            <v>1518270.2641801296</v>
          </cell>
          <cell r="K175">
            <v>0</v>
          </cell>
        </row>
        <row r="176">
          <cell r="A176" t="str">
            <v>VA</v>
          </cell>
          <cell r="B176" t="str">
            <v>ag</v>
          </cell>
          <cell r="C176">
            <v>27</v>
          </cell>
          <cell r="D176" t="str">
            <v>Conservation Plans/SCWQP</v>
          </cell>
          <cell r="E176">
            <v>13889521.840883495</v>
          </cell>
          <cell r="F176">
            <v>1798756.6224770446</v>
          </cell>
          <cell r="G176">
            <v>10119508.76978655</v>
          </cell>
          <cell r="H176">
            <v>0</v>
          </cell>
          <cell r="I176">
            <v>0</v>
          </cell>
          <cell r="J176">
            <v>10119508.76978655</v>
          </cell>
          <cell r="K176">
            <v>0</v>
          </cell>
        </row>
        <row r="177">
          <cell r="A177" t="str">
            <v>VA</v>
          </cell>
          <cell r="B177" t="str">
            <v>ag</v>
          </cell>
          <cell r="C177">
            <v>29</v>
          </cell>
          <cell r="D177" t="str">
            <v>Total Cover Crops (All Types)</v>
          </cell>
          <cell r="E177">
            <v>0</v>
          </cell>
          <cell r="F177" t="str">
            <v>n/a</v>
          </cell>
          <cell r="G177">
            <v>0</v>
          </cell>
          <cell r="H177">
            <v>7852348.6238996582</v>
          </cell>
          <cell r="I177">
            <v>0</v>
          </cell>
          <cell r="J177">
            <v>7852348.6238996582</v>
          </cell>
          <cell r="K177">
            <v>0</v>
          </cell>
        </row>
        <row r="178">
          <cell r="A178" t="str">
            <v>VA</v>
          </cell>
          <cell r="B178" t="str">
            <v>ag</v>
          </cell>
          <cell r="C178">
            <v>32</v>
          </cell>
          <cell r="D178" t="str">
            <v>Total Pasture Grazing BMP (All Types)</v>
          </cell>
          <cell r="E178">
            <v>146029398.12646472</v>
          </cell>
          <cell r="F178">
            <v>18911475.136829272</v>
          </cell>
          <cell r="G178">
            <v>14973155.188178357</v>
          </cell>
          <cell r="H178">
            <v>0</v>
          </cell>
          <cell r="I178">
            <v>0</v>
          </cell>
          <cell r="J178">
            <v>14973155.188178357</v>
          </cell>
          <cell r="K178">
            <v>0</v>
          </cell>
        </row>
        <row r="179">
          <cell r="A179" t="str">
            <v>VA</v>
          </cell>
          <cell r="B179" t="str">
            <v>ag</v>
          </cell>
          <cell r="C179">
            <v>33</v>
          </cell>
          <cell r="D179" t="str">
            <v>Total Pasture Grazing BMP (All Types)</v>
          </cell>
          <cell r="E179">
            <v>43335960</v>
          </cell>
          <cell r="F179">
            <v>5612205.080520032</v>
          </cell>
          <cell r="G179">
            <v>5987205</v>
          </cell>
          <cell r="H179">
            <v>0</v>
          </cell>
          <cell r="I179">
            <v>0</v>
          </cell>
          <cell r="J179">
            <v>5987205</v>
          </cell>
          <cell r="K179">
            <v>0</v>
          </cell>
        </row>
        <row r="180">
          <cell r="A180" t="str">
            <v>VA</v>
          </cell>
          <cell r="B180" t="str">
            <v>ag</v>
          </cell>
          <cell r="C180">
            <v>34</v>
          </cell>
          <cell r="D180" t="str">
            <v>Total Pasture Grazing BMP (All Types)</v>
          </cell>
          <cell r="E180">
            <v>0</v>
          </cell>
          <cell r="F180">
            <v>0</v>
          </cell>
          <cell r="G180">
            <v>0</v>
          </cell>
          <cell r="H180">
            <v>0</v>
          </cell>
          <cell r="I180">
            <v>0</v>
          </cell>
          <cell r="J180">
            <v>0</v>
          </cell>
          <cell r="K180">
            <v>0</v>
          </cell>
        </row>
        <row r="181">
          <cell r="A181" t="str">
            <v>VA</v>
          </cell>
          <cell r="B181" t="str">
            <v>ag</v>
          </cell>
          <cell r="C181">
            <v>37</v>
          </cell>
          <cell r="D181" t="str">
            <v>Animal Waste Management Systems (All Types)</v>
          </cell>
          <cell r="E181">
            <v>10998185.610374615</v>
          </cell>
          <cell r="F181">
            <v>1424315.3528627662</v>
          </cell>
          <cell r="G181">
            <v>1227266.3999898287</v>
          </cell>
          <cell r="H181">
            <v>0</v>
          </cell>
          <cell r="I181">
            <v>0</v>
          </cell>
          <cell r="J181">
            <v>1227266.3999898287</v>
          </cell>
          <cell r="K181">
            <v>0</v>
          </cell>
        </row>
        <row r="182">
          <cell r="A182" t="str">
            <v>VA</v>
          </cell>
          <cell r="B182" t="str">
            <v>ag</v>
          </cell>
          <cell r="C182">
            <v>58</v>
          </cell>
          <cell r="D182" t="str">
            <v>Non-Urban Stream Restoration</v>
          </cell>
          <cell r="E182">
            <v>1461000</v>
          </cell>
          <cell r="F182">
            <v>337454.18006539962</v>
          </cell>
          <cell r="G182">
            <v>0</v>
          </cell>
          <cell r="H182">
            <v>0</v>
          </cell>
          <cell r="I182">
            <v>0</v>
          </cell>
          <cell r="J182">
            <v>0</v>
          </cell>
          <cell r="K182">
            <v>0</v>
          </cell>
        </row>
        <row r="183">
          <cell r="A183" t="str">
            <v>VA</v>
          </cell>
          <cell r="B183" t="str">
            <v>forest</v>
          </cell>
          <cell r="C183">
            <v>63</v>
          </cell>
          <cell r="D183" t="str">
            <v>Forest Harvesting Practices</v>
          </cell>
          <cell r="E183">
            <v>0</v>
          </cell>
          <cell r="F183" t="str">
            <v>n/a</v>
          </cell>
          <cell r="G183">
            <v>8455793.1535838414</v>
          </cell>
          <cell r="H183">
            <v>0</v>
          </cell>
          <cell r="I183">
            <v>0</v>
          </cell>
          <cell r="J183">
            <v>8455793.1535838414</v>
          </cell>
          <cell r="K183">
            <v>0</v>
          </cell>
        </row>
        <row r="184">
          <cell r="A184" t="str">
            <v>VA</v>
          </cell>
          <cell r="B184" t="str">
            <v>urban</v>
          </cell>
          <cell r="C184">
            <v>2</v>
          </cell>
          <cell r="D184" t="str">
            <v>Forest Buffers</v>
          </cell>
          <cell r="E184">
            <v>63152133.944100052</v>
          </cell>
          <cell r="F184">
            <v>4480799.0870239884</v>
          </cell>
          <cell r="G184">
            <v>1877182.6970539836</v>
          </cell>
          <cell r="H184">
            <v>0</v>
          </cell>
          <cell r="I184">
            <v>0</v>
          </cell>
          <cell r="J184">
            <v>1877182.6970539836</v>
          </cell>
          <cell r="K184">
            <v>0</v>
          </cell>
        </row>
        <row r="185">
          <cell r="A185" t="str">
            <v>VA</v>
          </cell>
          <cell r="B185" t="str">
            <v>urban</v>
          </cell>
          <cell r="C185">
            <v>2</v>
          </cell>
          <cell r="D185" t="str">
            <v>Forest Buffers</v>
          </cell>
          <cell r="E185">
            <v>71588136</v>
          </cell>
          <cell r="F185">
            <v>5079354.1626714421</v>
          </cell>
          <cell r="G185">
            <v>903214.80000000016</v>
          </cell>
          <cell r="H185">
            <v>0</v>
          </cell>
          <cell r="I185">
            <v>0</v>
          </cell>
          <cell r="J185">
            <v>903214.80000000016</v>
          </cell>
          <cell r="K185">
            <v>0</v>
          </cell>
        </row>
        <row r="186">
          <cell r="A186" t="str">
            <v>VA</v>
          </cell>
          <cell r="B186" t="str">
            <v>urban</v>
          </cell>
          <cell r="C186">
            <v>8</v>
          </cell>
          <cell r="D186" t="str">
            <v>Wetland Restoration</v>
          </cell>
          <cell r="E186">
            <v>73210106.304698095</v>
          </cell>
          <cell r="F186">
            <v>4762422.4775002161</v>
          </cell>
          <cell r="G186">
            <v>3056871.9302929053</v>
          </cell>
          <cell r="H186">
            <v>0</v>
          </cell>
          <cell r="I186">
            <v>0</v>
          </cell>
          <cell r="J186">
            <v>3056871.9302929053</v>
          </cell>
          <cell r="K186">
            <v>0</v>
          </cell>
        </row>
        <row r="187">
          <cell r="A187" t="str">
            <v>VA</v>
          </cell>
          <cell r="B187" t="str">
            <v>urban</v>
          </cell>
          <cell r="C187">
            <v>11</v>
          </cell>
          <cell r="D187" t="str">
            <v>Tree Planting</v>
          </cell>
          <cell r="E187">
            <v>148785177.54919717</v>
          </cell>
          <cell r="F187">
            <v>10556673.956817709</v>
          </cell>
          <cell r="G187">
            <v>1877196.1653403386</v>
          </cell>
          <cell r="H187">
            <v>0</v>
          </cell>
          <cell r="I187">
            <v>0</v>
          </cell>
          <cell r="J187">
            <v>1877196.1653403386</v>
          </cell>
          <cell r="K187">
            <v>0</v>
          </cell>
        </row>
        <row r="188">
          <cell r="A188" t="str">
            <v>VA</v>
          </cell>
          <cell r="B188" t="str">
            <v>urban</v>
          </cell>
          <cell r="C188">
            <v>12</v>
          </cell>
          <cell r="D188" t="str">
            <v>Tree Planting</v>
          </cell>
          <cell r="E188">
            <v>75663552</v>
          </cell>
          <cell r="F188">
            <v>5368514.94238804</v>
          </cell>
          <cell r="G188">
            <v>954633.60000000021</v>
          </cell>
          <cell r="H188">
            <v>0</v>
          </cell>
          <cell r="I188">
            <v>0</v>
          </cell>
          <cell r="J188">
            <v>954633.60000000021</v>
          </cell>
          <cell r="K188">
            <v>0</v>
          </cell>
        </row>
        <row r="189">
          <cell r="A189" t="str">
            <v>VA</v>
          </cell>
          <cell r="B189" t="str">
            <v>urban</v>
          </cell>
          <cell r="C189">
            <v>41</v>
          </cell>
          <cell r="D189" t="str">
            <v>Total Stormwater Management (All Types)</v>
          </cell>
          <cell r="E189">
            <v>782424541.21052325</v>
          </cell>
          <cell r="F189">
            <v>55514943.850108974</v>
          </cell>
          <cell r="G189">
            <v>39121227.060526162</v>
          </cell>
          <cell r="H189">
            <v>0</v>
          </cell>
          <cell r="I189">
            <v>0</v>
          </cell>
          <cell r="J189">
            <v>39121227.060526162</v>
          </cell>
          <cell r="K189">
            <v>0</v>
          </cell>
        </row>
        <row r="190">
          <cell r="A190" t="str">
            <v>VA</v>
          </cell>
          <cell r="B190" t="str">
            <v>urban</v>
          </cell>
          <cell r="C190">
            <v>44</v>
          </cell>
          <cell r="D190" t="str">
            <v>Total Stormwater Management (All Types)</v>
          </cell>
          <cell r="E190">
            <v>1260364797.090605</v>
          </cell>
          <cell r="F190">
            <v>163223007.34864286</v>
          </cell>
          <cell r="G190">
            <v>126036479.70906051</v>
          </cell>
          <cell r="H190">
            <v>0</v>
          </cell>
          <cell r="I190">
            <v>0</v>
          </cell>
          <cell r="J190">
            <v>126036479.70906051</v>
          </cell>
          <cell r="K190">
            <v>0</v>
          </cell>
        </row>
        <row r="191">
          <cell r="A191" t="str">
            <v>VA</v>
          </cell>
          <cell r="B191" t="str">
            <v>urban</v>
          </cell>
          <cell r="C191">
            <v>45</v>
          </cell>
          <cell r="D191" t="str">
            <v>Total Stormwater Management (All Types)</v>
          </cell>
          <cell r="E191">
            <v>3033388298.9627786</v>
          </cell>
          <cell r="F191">
            <v>215226353.7541393</v>
          </cell>
          <cell r="G191">
            <v>182003297.93776667</v>
          </cell>
          <cell r="H191">
            <v>0</v>
          </cell>
          <cell r="I191">
            <v>0</v>
          </cell>
          <cell r="J191">
            <v>182003297.93776667</v>
          </cell>
          <cell r="K191">
            <v>0</v>
          </cell>
        </row>
        <row r="192">
          <cell r="A192" t="str">
            <v>VA</v>
          </cell>
          <cell r="B192" t="str">
            <v>urban</v>
          </cell>
          <cell r="C192">
            <v>49</v>
          </cell>
          <cell r="D192" t="str">
            <v>Urban Stream Restoration</v>
          </cell>
          <cell r="E192">
            <v>57446672.336135656</v>
          </cell>
          <cell r="F192">
            <v>3146741.175092278</v>
          </cell>
          <cell r="G192">
            <v>0</v>
          </cell>
          <cell r="H192">
            <v>0</v>
          </cell>
          <cell r="I192">
            <v>0</v>
          </cell>
          <cell r="J192">
            <v>0</v>
          </cell>
          <cell r="K192">
            <v>0</v>
          </cell>
        </row>
        <row r="193">
          <cell r="A193" t="str">
            <v>VA</v>
          </cell>
          <cell r="B193" t="str">
            <v>urban</v>
          </cell>
          <cell r="C193">
            <v>50</v>
          </cell>
          <cell r="D193" t="str">
            <v>Erosion &amp; Sediment Control</v>
          </cell>
          <cell r="E193">
            <v>0</v>
          </cell>
          <cell r="F193" t="str">
            <v>n/a</v>
          </cell>
          <cell r="G193">
            <v>713561594.05620182</v>
          </cell>
          <cell r="H193">
            <v>0</v>
          </cell>
          <cell r="I193">
            <v>0</v>
          </cell>
          <cell r="J193">
            <v>713561594.05620182</v>
          </cell>
          <cell r="K193">
            <v>0</v>
          </cell>
        </row>
        <row r="194">
          <cell r="A194" t="str">
            <v>VA</v>
          </cell>
          <cell r="B194" t="str">
            <v>urban</v>
          </cell>
          <cell r="C194">
            <v>51</v>
          </cell>
          <cell r="D194" t="str">
            <v>Urban Nutrient Management</v>
          </cell>
          <cell r="E194">
            <v>5065005</v>
          </cell>
          <cell r="F194">
            <v>1859913.2159000782</v>
          </cell>
          <cell r="G194">
            <v>0</v>
          </cell>
          <cell r="H194">
            <v>0</v>
          </cell>
          <cell r="I194">
            <v>0</v>
          </cell>
          <cell r="J194">
            <v>0</v>
          </cell>
          <cell r="K194">
            <v>0</v>
          </cell>
        </row>
        <row r="195">
          <cell r="A195" t="str">
            <v>VA</v>
          </cell>
          <cell r="B195" t="str">
            <v>urban</v>
          </cell>
          <cell r="C195">
            <v>56</v>
          </cell>
          <cell r="D195" t="str">
            <v>Mixed Open Nutrient Management</v>
          </cell>
          <cell r="E195">
            <v>14561025</v>
          </cell>
          <cell r="F195">
            <v>5346933.089809671</v>
          </cell>
          <cell r="G195">
            <v>0</v>
          </cell>
          <cell r="H195">
            <v>0</v>
          </cell>
          <cell r="I195">
            <v>0</v>
          </cell>
          <cell r="J195">
            <v>0</v>
          </cell>
          <cell r="K195">
            <v>0</v>
          </cell>
        </row>
        <row r="196">
          <cell r="A196" t="str">
            <v>VA</v>
          </cell>
          <cell r="B196" t="str">
            <v>urban</v>
          </cell>
          <cell r="C196">
            <v>55</v>
          </cell>
          <cell r="D196" t="str">
            <v>Horse Pasture Management</v>
          </cell>
          <cell r="E196">
            <v>0</v>
          </cell>
          <cell r="F196">
            <v>0</v>
          </cell>
          <cell r="G196">
            <v>0</v>
          </cell>
          <cell r="H196">
            <v>0</v>
          </cell>
          <cell r="I196">
            <v>0</v>
          </cell>
          <cell r="J196">
            <v>0</v>
          </cell>
          <cell r="K196">
            <v>0</v>
          </cell>
        </row>
        <row r="197">
          <cell r="A197" t="str">
            <v>VA</v>
          </cell>
          <cell r="B197" t="str">
            <v>septic</v>
          </cell>
          <cell r="C197">
            <v>64</v>
          </cell>
          <cell r="D197" t="str">
            <v>Septic Connections</v>
          </cell>
          <cell r="E197">
            <v>29237328.828947078</v>
          </cell>
          <cell r="F197">
            <v>2846178.3692741441</v>
          </cell>
          <cell r="G197">
            <v>0</v>
          </cell>
          <cell r="H197">
            <v>0</v>
          </cell>
          <cell r="I197">
            <v>0</v>
          </cell>
          <cell r="J197">
            <v>0</v>
          </cell>
          <cell r="K197">
            <v>0</v>
          </cell>
        </row>
        <row r="198">
          <cell r="A198" t="str">
            <v>VA</v>
          </cell>
          <cell r="B198" t="str">
            <v>septic</v>
          </cell>
          <cell r="C198">
            <v>65</v>
          </cell>
          <cell r="D198" t="str">
            <v>Septic Denitrification</v>
          </cell>
          <cell r="E198">
            <v>0</v>
          </cell>
          <cell r="F198">
            <v>0</v>
          </cell>
          <cell r="G198">
            <v>0</v>
          </cell>
          <cell r="H198">
            <v>0</v>
          </cell>
          <cell r="I198">
            <v>0</v>
          </cell>
          <cell r="J198">
            <v>0</v>
          </cell>
          <cell r="K198">
            <v>0</v>
          </cell>
        </row>
        <row r="199">
          <cell r="A199" t="str">
            <v>VA</v>
          </cell>
          <cell r="B199" t="str">
            <v>septic</v>
          </cell>
          <cell r="C199">
            <v>66</v>
          </cell>
          <cell r="D199" t="str">
            <v>Septic Pumping</v>
          </cell>
          <cell r="E199">
            <v>45165901.965201378</v>
          </cell>
          <cell r="F199">
            <v>15055300.655067125</v>
          </cell>
          <cell r="G199">
            <v>0</v>
          </cell>
          <cell r="H199">
            <v>0</v>
          </cell>
          <cell r="I199">
            <v>0</v>
          </cell>
          <cell r="J199">
            <v>0</v>
          </cell>
          <cell r="K199">
            <v>0</v>
          </cell>
        </row>
        <row r="200">
          <cell r="A200" t="str">
            <v>VA</v>
          </cell>
          <cell r="B200" t="str">
            <v>POTW</v>
          </cell>
          <cell r="C200">
            <v>67</v>
          </cell>
          <cell r="D200" t="str">
            <v>WWTP</v>
          </cell>
          <cell r="E200">
            <v>1098734036</v>
          </cell>
          <cell r="F200">
            <v>80132503.70396933</v>
          </cell>
          <cell r="G200">
            <v>41519000</v>
          </cell>
          <cell r="H200">
            <v>0</v>
          </cell>
          <cell r="I200">
            <v>0</v>
          </cell>
          <cell r="J200">
            <v>41519000</v>
          </cell>
          <cell r="K200">
            <v>0</v>
          </cell>
        </row>
        <row r="201">
          <cell r="A201" t="str">
            <v>VA</v>
          </cell>
          <cell r="B201" t="str">
            <v>erosion</v>
          </cell>
          <cell r="C201">
            <v>71</v>
          </cell>
          <cell r="D201" t="str">
            <v>Shore Erosion Control (All Types)</v>
          </cell>
          <cell r="E201" t="str">
            <v>n/a</v>
          </cell>
          <cell r="F201">
            <v>0</v>
          </cell>
          <cell r="G201" t="str">
            <v>n/a</v>
          </cell>
          <cell r="H201">
            <v>0</v>
          </cell>
          <cell r="I201">
            <v>0</v>
          </cell>
          <cell r="J201">
            <v>0</v>
          </cell>
          <cell r="K201">
            <v>0</v>
          </cell>
        </row>
        <row r="202">
          <cell r="A202" t="str">
            <v>VA</v>
          </cell>
          <cell r="B202" t="str">
            <v>erosion</v>
          </cell>
          <cell r="C202">
            <v>71</v>
          </cell>
          <cell r="D202" t="str">
            <v>Shore Erosion Control (All Types)</v>
          </cell>
          <cell r="E202" t="str">
            <v>n/a</v>
          </cell>
          <cell r="F202">
            <v>0</v>
          </cell>
          <cell r="G202" t="str">
            <v>n/a</v>
          </cell>
          <cell r="H202">
            <v>0</v>
          </cell>
          <cell r="I202">
            <v>0</v>
          </cell>
          <cell r="J202">
            <v>0</v>
          </cell>
          <cell r="K202">
            <v>0</v>
          </cell>
        </row>
        <row r="203">
          <cell r="A203" t="str">
            <v>VA</v>
          </cell>
          <cell r="B203" t="str">
            <v>erosion</v>
          </cell>
          <cell r="C203">
            <v>71</v>
          </cell>
          <cell r="D203" t="str">
            <v>Shore Erosion Control (All Types)</v>
          </cell>
          <cell r="E203" t="str">
            <v>n/a</v>
          </cell>
          <cell r="F203">
            <v>0</v>
          </cell>
          <cell r="G203" t="str">
            <v>n/a</v>
          </cell>
          <cell r="H203">
            <v>0</v>
          </cell>
          <cell r="I203">
            <v>0</v>
          </cell>
          <cell r="J203">
            <v>0</v>
          </cell>
          <cell r="K203">
            <v>0</v>
          </cell>
        </row>
        <row r="204">
          <cell r="A204" t="str">
            <v>VA</v>
          </cell>
          <cell r="B204" t="str">
            <v>erosion</v>
          </cell>
          <cell r="C204">
            <v>71</v>
          </cell>
          <cell r="D204" t="str">
            <v>Shore Erosion Control (All Types)</v>
          </cell>
          <cell r="E204" t="str">
            <v>n/a</v>
          </cell>
          <cell r="F204">
            <v>0</v>
          </cell>
          <cell r="G204" t="str">
            <v>n/a</v>
          </cell>
          <cell r="H204">
            <v>0</v>
          </cell>
          <cell r="I204">
            <v>0</v>
          </cell>
          <cell r="J204">
            <v>0</v>
          </cell>
          <cell r="K204">
            <v>0</v>
          </cell>
        </row>
        <row r="205">
          <cell r="A205" t="str">
            <v>WV</v>
          </cell>
          <cell r="B205" t="str">
            <v>ag</v>
          </cell>
          <cell r="C205">
            <v>1</v>
          </cell>
          <cell r="D205" t="str">
            <v>Forest Buffers</v>
          </cell>
          <cell r="E205">
            <v>3156072</v>
          </cell>
          <cell r="F205">
            <v>223931.0638132942</v>
          </cell>
          <cell r="G205">
            <v>39819.600000000006</v>
          </cell>
          <cell r="H205">
            <v>0</v>
          </cell>
          <cell r="I205">
            <v>233510</v>
          </cell>
          <cell r="J205">
            <v>273329.59999999998</v>
          </cell>
          <cell r="K205">
            <v>0</v>
          </cell>
        </row>
        <row r="206">
          <cell r="A206" t="str">
            <v>WV</v>
          </cell>
          <cell r="B206" t="str">
            <v>ag</v>
          </cell>
          <cell r="C206">
            <v>5</v>
          </cell>
          <cell r="D206" t="str">
            <v>Grass Buffers</v>
          </cell>
          <cell r="E206">
            <v>891161.11226512538</v>
          </cell>
          <cell r="F206">
            <v>115409.44106963871</v>
          </cell>
          <cell r="G206">
            <v>0</v>
          </cell>
          <cell r="H206">
            <v>0</v>
          </cell>
          <cell r="I206">
            <v>325616.5602507189</v>
          </cell>
          <cell r="J206">
            <v>325616.5602507189</v>
          </cell>
          <cell r="K206">
            <v>0</v>
          </cell>
        </row>
        <row r="207">
          <cell r="A207" t="str">
            <v>WV</v>
          </cell>
          <cell r="B207" t="str">
            <v>ag</v>
          </cell>
          <cell r="C207">
            <v>9</v>
          </cell>
          <cell r="D207" t="str">
            <v>Land Retirement</v>
          </cell>
          <cell r="E207">
            <v>254306.84158316007</v>
          </cell>
          <cell r="F207">
            <v>32933.899430034871</v>
          </cell>
          <cell r="G207">
            <v>0</v>
          </cell>
          <cell r="H207">
            <v>0</v>
          </cell>
          <cell r="I207">
            <v>183023.86326060761</v>
          </cell>
          <cell r="J207">
            <v>183023.86326060761</v>
          </cell>
          <cell r="K207">
            <v>0</v>
          </cell>
        </row>
        <row r="208">
          <cell r="A208" t="str">
            <v>WV</v>
          </cell>
          <cell r="B208" t="str">
            <v>ag</v>
          </cell>
          <cell r="C208">
            <v>10</v>
          </cell>
          <cell r="D208" t="str">
            <v>Tree Planting</v>
          </cell>
          <cell r="E208">
            <v>1020785.013250794</v>
          </cell>
          <cell r="F208">
            <v>72427.205064370501</v>
          </cell>
          <cell r="G208">
            <v>12879.063251295067</v>
          </cell>
          <cell r="H208">
            <v>0</v>
          </cell>
          <cell r="I208">
            <v>0</v>
          </cell>
          <cell r="J208">
            <v>12879.063251295067</v>
          </cell>
          <cell r="K208">
            <v>0</v>
          </cell>
        </row>
        <row r="209">
          <cell r="A209" t="str">
            <v>WV</v>
          </cell>
          <cell r="B209" t="str">
            <v>ag</v>
          </cell>
          <cell r="C209">
            <v>14</v>
          </cell>
          <cell r="D209" t="str">
            <v>Conservation-Tillage</v>
          </cell>
          <cell r="E209">
            <v>0</v>
          </cell>
          <cell r="F209" t="str">
            <v>n/a</v>
          </cell>
          <cell r="G209">
            <v>0</v>
          </cell>
          <cell r="H209">
            <v>0</v>
          </cell>
          <cell r="I209">
            <v>0</v>
          </cell>
          <cell r="J209">
            <v>0</v>
          </cell>
          <cell r="K209">
            <v>0</v>
          </cell>
        </row>
        <row r="210">
          <cell r="A210" t="str">
            <v>WV</v>
          </cell>
          <cell r="B210" t="str">
            <v>ag</v>
          </cell>
          <cell r="C210">
            <v>16</v>
          </cell>
          <cell r="D210" t="str">
            <v>Total Nutrient Management (All Types)</v>
          </cell>
          <cell r="E210">
            <v>3218237.3454136332</v>
          </cell>
          <cell r="F210">
            <v>1181764.3162520078</v>
          </cell>
          <cell r="G210">
            <v>1693809.1291650701</v>
          </cell>
          <cell r="H210">
            <v>0</v>
          </cell>
          <cell r="I210">
            <v>0</v>
          </cell>
          <cell r="J210">
            <v>1693809.1291650701</v>
          </cell>
          <cell r="K210">
            <v>0</v>
          </cell>
        </row>
        <row r="211">
          <cell r="A211" t="str">
            <v>WV</v>
          </cell>
          <cell r="B211" t="str">
            <v>ag</v>
          </cell>
          <cell r="C211">
            <v>20</v>
          </cell>
          <cell r="D211" t="str">
            <v>32% Poultry Phytase</v>
          </cell>
          <cell r="E211">
            <v>0</v>
          </cell>
          <cell r="F211" t="str">
            <v>n/a</v>
          </cell>
          <cell r="G211">
            <v>0</v>
          </cell>
          <cell r="H211">
            <v>0</v>
          </cell>
          <cell r="I211">
            <v>0</v>
          </cell>
          <cell r="J211">
            <v>0</v>
          </cell>
          <cell r="K211">
            <v>0</v>
          </cell>
        </row>
        <row r="212">
          <cell r="A212" t="str">
            <v>WV</v>
          </cell>
          <cell r="B212" t="str">
            <v>ag</v>
          </cell>
          <cell r="C212">
            <v>21</v>
          </cell>
          <cell r="D212" t="str">
            <v>Poultry Litter Transport</v>
          </cell>
          <cell r="E212">
            <v>0</v>
          </cell>
          <cell r="F212" t="str">
            <v>n/a</v>
          </cell>
          <cell r="G212">
            <v>125000</v>
          </cell>
          <cell r="H212">
            <v>0</v>
          </cell>
          <cell r="I212">
            <v>0</v>
          </cell>
          <cell r="J212">
            <v>125000</v>
          </cell>
          <cell r="K212">
            <v>0</v>
          </cell>
        </row>
        <row r="213">
          <cell r="A213" t="str">
            <v>WV</v>
          </cell>
          <cell r="B213" t="str">
            <v>ag</v>
          </cell>
          <cell r="C213">
            <v>22</v>
          </cell>
          <cell r="D213" t="str">
            <v>Poultry Litter Transport</v>
          </cell>
          <cell r="E213">
            <v>0</v>
          </cell>
          <cell r="F213" t="str">
            <v>n/a</v>
          </cell>
          <cell r="G213">
            <v>125000</v>
          </cell>
          <cell r="H213">
            <v>0</v>
          </cell>
          <cell r="I213">
            <v>0</v>
          </cell>
          <cell r="J213">
            <v>125000</v>
          </cell>
          <cell r="K213">
            <v>0</v>
          </cell>
        </row>
        <row r="214">
          <cell r="A214" t="str">
            <v>WV</v>
          </cell>
          <cell r="B214" t="str">
            <v>ag</v>
          </cell>
          <cell r="C214">
            <v>27</v>
          </cell>
          <cell r="D214" t="str">
            <v>Conservation Plans/SCWQP</v>
          </cell>
          <cell r="E214">
            <v>16041655.512854541</v>
          </cell>
          <cell r="F214">
            <v>2077467.7789345023</v>
          </cell>
          <cell r="G214">
            <v>1743658.2079189718</v>
          </cell>
          <cell r="H214">
            <v>0</v>
          </cell>
          <cell r="I214">
            <v>0</v>
          </cell>
          <cell r="J214">
            <v>1743658.2079189718</v>
          </cell>
          <cell r="K214">
            <v>0</v>
          </cell>
        </row>
        <row r="215">
          <cell r="A215" t="str">
            <v>WV</v>
          </cell>
          <cell r="B215" t="str">
            <v>ag</v>
          </cell>
          <cell r="C215">
            <v>29</v>
          </cell>
          <cell r="D215" t="str">
            <v>Total Cover Crops (All Types)</v>
          </cell>
          <cell r="E215">
            <v>0</v>
          </cell>
          <cell r="F215" t="str">
            <v>n/a</v>
          </cell>
          <cell r="G215">
            <v>194232.2516776683</v>
          </cell>
          <cell r="H215">
            <v>0</v>
          </cell>
          <cell r="I215">
            <v>0</v>
          </cell>
          <cell r="J215">
            <v>194232.2516776683</v>
          </cell>
          <cell r="K215">
            <v>0</v>
          </cell>
        </row>
        <row r="216">
          <cell r="A216" t="str">
            <v>WV</v>
          </cell>
          <cell r="B216" t="str">
            <v>ag</v>
          </cell>
          <cell r="C216">
            <v>32</v>
          </cell>
          <cell r="D216" t="str">
            <v>Total Pasture Grazing BMP (All Types)</v>
          </cell>
          <cell r="E216">
            <v>3122612.2008884298</v>
          </cell>
          <cell r="F216">
            <v>404392.56585800537</v>
          </cell>
          <cell r="G216">
            <v>0</v>
          </cell>
          <cell r="H216">
            <v>0</v>
          </cell>
          <cell r="I216">
            <v>0</v>
          </cell>
          <cell r="J216">
            <v>0</v>
          </cell>
          <cell r="K216">
            <v>0</v>
          </cell>
        </row>
        <row r="217">
          <cell r="A217" t="str">
            <v>WV</v>
          </cell>
          <cell r="B217" t="str">
            <v>ag</v>
          </cell>
          <cell r="C217">
            <v>34</v>
          </cell>
          <cell r="D217" t="str">
            <v>Total Pasture Grazing BMP (All Types)</v>
          </cell>
          <cell r="E217">
            <v>39126069.465030424</v>
          </cell>
          <cell r="F217">
            <v>5067004.9961376982</v>
          </cell>
          <cell r="G217">
            <v>0</v>
          </cell>
          <cell r="H217">
            <v>0</v>
          </cell>
          <cell r="I217">
            <v>0</v>
          </cell>
          <cell r="J217">
            <v>0</v>
          </cell>
          <cell r="K217">
            <v>0</v>
          </cell>
        </row>
        <row r="218">
          <cell r="A218" t="str">
            <v>WV</v>
          </cell>
          <cell r="B218" t="str">
            <v>ag</v>
          </cell>
          <cell r="C218">
            <v>37</v>
          </cell>
          <cell r="D218" t="str">
            <v>Animal Waste Management Systems (All Types)</v>
          </cell>
          <cell r="E218">
            <v>0</v>
          </cell>
          <cell r="F218">
            <v>0</v>
          </cell>
          <cell r="G218">
            <v>0</v>
          </cell>
          <cell r="H218">
            <v>0</v>
          </cell>
          <cell r="I218">
            <v>0</v>
          </cell>
          <cell r="J218">
            <v>0</v>
          </cell>
          <cell r="K218">
            <v>0</v>
          </cell>
        </row>
        <row r="219">
          <cell r="A219" t="str">
            <v>WV</v>
          </cell>
          <cell r="B219" t="str">
            <v>forest</v>
          </cell>
          <cell r="C219">
            <v>63</v>
          </cell>
          <cell r="D219" t="str">
            <v>Forest Harvesting Practices</v>
          </cell>
          <cell r="E219">
            <v>0</v>
          </cell>
          <cell r="F219" t="str">
            <v>n/a</v>
          </cell>
          <cell r="G219">
            <v>11424000</v>
          </cell>
          <cell r="H219">
            <v>0</v>
          </cell>
          <cell r="I219">
            <v>0</v>
          </cell>
          <cell r="J219">
            <v>11424000</v>
          </cell>
          <cell r="K219">
            <v>0</v>
          </cell>
        </row>
        <row r="220">
          <cell r="A220" t="str">
            <v>WV</v>
          </cell>
          <cell r="B220" t="str">
            <v>urban</v>
          </cell>
          <cell r="C220">
            <v>1</v>
          </cell>
          <cell r="D220" t="str">
            <v>Forest Buffers</v>
          </cell>
          <cell r="E220">
            <v>6851424</v>
          </cell>
          <cell r="F220">
            <v>486125.36879891698</v>
          </cell>
          <cell r="G220">
            <v>86443.200000000012</v>
          </cell>
          <cell r="H220">
            <v>0</v>
          </cell>
          <cell r="I220">
            <v>0</v>
          </cell>
          <cell r="J220">
            <v>86443.200000000012</v>
          </cell>
          <cell r="K220">
            <v>0</v>
          </cell>
        </row>
        <row r="221">
          <cell r="A221" t="str">
            <v>WV</v>
          </cell>
          <cell r="B221" t="str">
            <v>urban</v>
          </cell>
          <cell r="C221">
            <v>3</v>
          </cell>
          <cell r="D221" t="str">
            <v>Forest Buffers</v>
          </cell>
          <cell r="E221">
            <v>2635297.5215999996</v>
          </cell>
          <cell r="F221">
            <v>186980.83487208965</v>
          </cell>
          <cell r="G221">
            <v>33249.080880000001</v>
          </cell>
          <cell r="H221">
            <v>0</v>
          </cell>
          <cell r="I221">
            <v>0</v>
          </cell>
          <cell r="J221">
            <v>33249.080880000001</v>
          </cell>
          <cell r="K221">
            <v>0</v>
          </cell>
        </row>
        <row r="222">
          <cell r="A222" t="str">
            <v>WV</v>
          </cell>
          <cell r="B222" t="str">
            <v>urban</v>
          </cell>
          <cell r="C222">
            <v>11</v>
          </cell>
          <cell r="D222" t="str">
            <v>Tree Planting</v>
          </cell>
          <cell r="E222">
            <v>4485793.6991999997</v>
          </cell>
          <cell r="F222">
            <v>318278.08589564124</v>
          </cell>
          <cell r="G222">
            <v>56596.46256</v>
          </cell>
          <cell r="H222">
            <v>0</v>
          </cell>
          <cell r="I222">
            <v>0</v>
          </cell>
          <cell r="J222">
            <v>56596.46256</v>
          </cell>
          <cell r="K222">
            <v>0</v>
          </cell>
        </row>
        <row r="223">
          <cell r="A223" t="str">
            <v>WV</v>
          </cell>
          <cell r="B223" t="str">
            <v>urban</v>
          </cell>
          <cell r="C223">
            <v>12</v>
          </cell>
          <cell r="D223" t="str">
            <v>Tree Planting</v>
          </cell>
          <cell r="E223">
            <v>1187964.7607999998</v>
          </cell>
          <cell r="F223">
            <v>84289.018963651513</v>
          </cell>
          <cell r="G223">
            <v>14988.34044</v>
          </cell>
          <cell r="H223">
            <v>0</v>
          </cell>
          <cell r="I223">
            <v>0</v>
          </cell>
          <cell r="J223">
            <v>14988.34044</v>
          </cell>
          <cell r="K223">
            <v>0</v>
          </cell>
        </row>
        <row r="224">
          <cell r="A224" t="str">
            <v>WV</v>
          </cell>
          <cell r="B224" t="str">
            <v>urban</v>
          </cell>
          <cell r="C224">
            <v>41</v>
          </cell>
          <cell r="D224" t="str">
            <v>Total Stormwater Management (All Types)</v>
          </cell>
          <cell r="E224">
            <v>62413725.009150125</v>
          </cell>
          <cell r="F224">
            <v>4428407.1585975839</v>
          </cell>
          <cell r="G224">
            <v>3120686.2504575062</v>
          </cell>
          <cell r="H224">
            <v>0</v>
          </cell>
          <cell r="I224">
            <v>0</v>
          </cell>
          <cell r="J224">
            <v>3120686.2504575062</v>
          </cell>
          <cell r="K224">
            <v>0</v>
          </cell>
        </row>
        <row r="225">
          <cell r="A225" t="str">
            <v>WV</v>
          </cell>
          <cell r="B225" t="str">
            <v>urban</v>
          </cell>
          <cell r="C225">
            <v>43</v>
          </cell>
          <cell r="D225" t="str">
            <v>Total Stormwater Management (All Types)</v>
          </cell>
          <cell r="E225">
            <v>12663539.582774529</v>
          </cell>
          <cell r="F225">
            <v>898509.25150391378</v>
          </cell>
          <cell r="G225">
            <v>633176.97913872648</v>
          </cell>
          <cell r="H225">
            <v>0</v>
          </cell>
          <cell r="I225">
            <v>0</v>
          </cell>
          <cell r="J225">
            <v>633176.97913872648</v>
          </cell>
          <cell r="K225">
            <v>0</v>
          </cell>
        </row>
        <row r="226">
          <cell r="A226" t="str">
            <v>WV</v>
          </cell>
          <cell r="B226" t="str">
            <v>urban</v>
          </cell>
          <cell r="C226">
            <v>44</v>
          </cell>
          <cell r="D226" t="str">
            <v>Total Stormwater Management (All Types)</v>
          </cell>
          <cell r="E226">
            <v>0</v>
          </cell>
          <cell r="F226">
            <v>0</v>
          </cell>
          <cell r="G226">
            <v>0</v>
          </cell>
          <cell r="H226">
            <v>0</v>
          </cell>
          <cell r="I226">
            <v>0</v>
          </cell>
          <cell r="J226">
            <v>0</v>
          </cell>
          <cell r="K226">
            <v>0</v>
          </cell>
        </row>
        <row r="227">
          <cell r="A227" t="str">
            <v>WV</v>
          </cell>
          <cell r="B227" t="str">
            <v>urban</v>
          </cell>
          <cell r="C227">
            <v>45</v>
          </cell>
          <cell r="D227" t="str">
            <v>Total Stormwater Management (All Types)</v>
          </cell>
          <cell r="E227">
            <v>9256264.251570221</v>
          </cell>
          <cell r="F227">
            <v>656754.69405992166</v>
          </cell>
          <cell r="G227">
            <v>555375.85509421316</v>
          </cell>
          <cell r="H227">
            <v>0</v>
          </cell>
          <cell r="I227">
            <v>0</v>
          </cell>
          <cell r="J227">
            <v>555375.85509421316</v>
          </cell>
          <cell r="K227">
            <v>0</v>
          </cell>
        </row>
        <row r="228">
          <cell r="A228" t="str">
            <v>WV</v>
          </cell>
          <cell r="B228" t="str">
            <v>urban</v>
          </cell>
          <cell r="C228">
            <v>49</v>
          </cell>
          <cell r="D228" t="str">
            <v>Urban Stream Restoration</v>
          </cell>
          <cell r="E228">
            <v>34981305.609611794</v>
          </cell>
          <cell r="F228">
            <v>1916161.7243234147</v>
          </cell>
          <cell r="G228">
            <v>0</v>
          </cell>
          <cell r="H228">
            <v>0</v>
          </cell>
          <cell r="I228">
            <v>0</v>
          </cell>
          <cell r="J228">
            <v>0</v>
          </cell>
          <cell r="K228">
            <v>0</v>
          </cell>
        </row>
        <row r="229">
          <cell r="A229" t="str">
            <v>WV</v>
          </cell>
          <cell r="B229" t="str">
            <v>urban</v>
          </cell>
          <cell r="C229">
            <v>50</v>
          </cell>
          <cell r="D229" t="str">
            <v>Erosion &amp; Sediment Control</v>
          </cell>
          <cell r="E229">
            <v>0</v>
          </cell>
          <cell r="F229" t="str">
            <v>n/a</v>
          </cell>
          <cell r="G229">
            <v>14101280.481409155</v>
          </cell>
          <cell r="H229">
            <v>0</v>
          </cell>
          <cell r="I229">
            <v>0</v>
          </cell>
          <cell r="J229">
            <v>14101280.481409155</v>
          </cell>
          <cell r="K229">
            <v>0</v>
          </cell>
        </row>
        <row r="230">
          <cell r="A230" t="str">
            <v>WV</v>
          </cell>
          <cell r="B230" t="str">
            <v>urban</v>
          </cell>
          <cell r="C230">
            <v>56</v>
          </cell>
          <cell r="D230" t="str">
            <v>Mixed Open Nutrient Management</v>
          </cell>
          <cell r="E230">
            <v>67518.008221409429</v>
          </cell>
          <cell r="F230">
            <v>24793.190885744338</v>
          </cell>
          <cell r="G230">
            <v>0</v>
          </cell>
          <cell r="H230">
            <v>0</v>
          </cell>
          <cell r="I230">
            <v>0</v>
          </cell>
          <cell r="J230">
            <v>0</v>
          </cell>
          <cell r="K230">
            <v>0</v>
          </cell>
        </row>
        <row r="231">
          <cell r="A231" t="str">
            <v>WV</v>
          </cell>
          <cell r="B231" t="str">
            <v>urban</v>
          </cell>
          <cell r="C231">
            <v>51</v>
          </cell>
          <cell r="D231" t="str">
            <v>Urban Nutrient Management</v>
          </cell>
          <cell r="E231">
            <v>123109.21587742076</v>
          </cell>
          <cell r="F231">
            <v>45206.758455225725</v>
          </cell>
          <cell r="G231">
            <v>0</v>
          </cell>
          <cell r="H231">
            <v>0</v>
          </cell>
          <cell r="I231">
            <v>0</v>
          </cell>
          <cell r="J231">
            <v>0</v>
          </cell>
          <cell r="K231">
            <v>0</v>
          </cell>
        </row>
        <row r="232">
          <cell r="A232" t="str">
            <v>WV</v>
          </cell>
          <cell r="B232" t="str">
            <v>septic</v>
          </cell>
          <cell r="C232">
            <v>64</v>
          </cell>
          <cell r="D232" t="str">
            <v>Septic Connections</v>
          </cell>
          <cell r="E232">
            <v>7816280.5054974295</v>
          </cell>
          <cell r="F232">
            <v>760894.69845481496</v>
          </cell>
          <cell r="G232">
            <v>0</v>
          </cell>
          <cell r="H232">
            <v>0</v>
          </cell>
          <cell r="I232">
            <v>0</v>
          </cell>
          <cell r="J232">
            <v>0</v>
          </cell>
          <cell r="K232">
            <v>0</v>
          </cell>
        </row>
        <row r="233">
          <cell r="A233" t="str">
            <v>WV</v>
          </cell>
          <cell r="B233" t="str">
            <v>septic</v>
          </cell>
          <cell r="C233">
            <v>66</v>
          </cell>
          <cell r="D233" t="str">
            <v>Septic Pumping</v>
          </cell>
          <cell r="E233">
            <v>0</v>
          </cell>
          <cell r="F233" t="str">
            <v>n/a</v>
          </cell>
          <cell r="G233">
            <v>1697937.328372614</v>
          </cell>
          <cell r="H233">
            <v>0</v>
          </cell>
          <cell r="I233">
            <v>0</v>
          </cell>
          <cell r="J233">
            <v>1697937.328372614</v>
          </cell>
          <cell r="K233">
            <v>0</v>
          </cell>
        </row>
        <row r="234">
          <cell r="A234" t="str">
            <v>WV</v>
          </cell>
          <cell r="B234" t="str">
            <v>POTW</v>
          </cell>
          <cell r="C234">
            <v>67</v>
          </cell>
          <cell r="D234" t="str">
            <v>WWTP</v>
          </cell>
          <cell r="E234">
            <v>144718995</v>
          </cell>
          <cell r="F234">
            <v>7779536.3384294854</v>
          </cell>
          <cell r="G234">
            <v>2847000</v>
          </cell>
          <cell r="H234">
            <v>0</v>
          </cell>
          <cell r="I234">
            <v>0</v>
          </cell>
          <cell r="J234">
            <v>2847000</v>
          </cell>
          <cell r="K234">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MSScenarios"/>
      <sheetName val="FinalMS_ScenarioListing_020513"/>
    </sheetNames>
    <definedNames>
      <definedName name="assembled_costs" refersTo="#REF!"/>
    </defined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Y"/>
      <sheetName val="CBP unit costs"/>
    </sheetNames>
    <sheetDataSet>
      <sheetData sheetId="0" refreshError="1"/>
      <sheetData sheetId="1">
        <row r="88">
          <cell r="A88">
            <v>2001</v>
          </cell>
          <cell r="B88">
            <v>6343</v>
          </cell>
          <cell r="C88">
            <v>1.0692101529244837</v>
          </cell>
        </row>
        <row r="89">
          <cell r="A89">
            <v>2002</v>
          </cell>
          <cell r="B89">
            <v>6538</v>
          </cell>
          <cell r="C89">
            <v>1.0373202814316305</v>
          </cell>
        </row>
        <row r="90">
          <cell r="A90">
            <v>2003</v>
          </cell>
          <cell r="B90">
            <v>6782</v>
          </cell>
          <cell r="C90">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Y"/>
      <sheetName val="CBP unit costs"/>
    </sheetNames>
    <sheetDataSet>
      <sheetData sheetId="0" refreshError="1"/>
      <sheetData sheetId="1">
        <row r="88">
          <cell r="A88">
            <v>2001</v>
          </cell>
          <cell r="B88">
            <v>6343</v>
          </cell>
          <cell r="C88">
            <v>1.0692101529244837</v>
          </cell>
        </row>
        <row r="89">
          <cell r="A89">
            <v>2002</v>
          </cell>
          <cell r="B89">
            <v>6538</v>
          </cell>
          <cell r="C89">
            <v>1.0373202814316305</v>
          </cell>
        </row>
        <row r="90">
          <cell r="A90">
            <v>2003</v>
          </cell>
          <cell r="B90">
            <v>6782</v>
          </cell>
          <cell r="C90">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4"/>
  <sheetViews>
    <sheetView tabSelected="1" zoomScale="87" zoomScaleNormal="180" zoomScaleSheetLayoutView="100" workbookViewId="0">
      <selection activeCell="C57" sqref="C57"/>
    </sheetView>
  </sheetViews>
  <sheetFormatPr defaultColWidth="9.33203125" defaultRowHeight="12.5" x14ac:dyDescent="0.25"/>
  <cols>
    <col min="1" max="1" width="65" style="3" customWidth="1"/>
    <col min="2" max="2" width="70" style="3" customWidth="1"/>
    <col min="3" max="3" width="65.33203125" style="59" customWidth="1"/>
    <col min="4" max="4" width="49.6640625" style="13" bestFit="1" customWidth="1"/>
    <col min="5" max="5" width="71.33203125" style="8" bestFit="1" customWidth="1"/>
    <col min="6" max="6" width="154.109375" style="11" bestFit="1" customWidth="1"/>
    <col min="7" max="17" width="9.33203125" style="5"/>
    <col min="18" max="16384" width="9.33203125" style="4"/>
  </cols>
  <sheetData>
    <row r="1" spans="1:22" s="2" customFormat="1" ht="14.5" customHeight="1" x14ac:dyDescent="0.3">
      <c r="A1" s="65" t="s">
        <v>102</v>
      </c>
      <c r="B1" s="65" t="s">
        <v>246</v>
      </c>
      <c r="C1" s="65" t="s">
        <v>248</v>
      </c>
      <c r="D1" s="109" t="s">
        <v>141</v>
      </c>
      <c r="E1" s="14" t="s">
        <v>0</v>
      </c>
      <c r="F1" s="110" t="s">
        <v>107</v>
      </c>
      <c r="G1" s="1"/>
      <c r="H1" s="1"/>
      <c r="I1" s="1"/>
      <c r="J1" s="1"/>
      <c r="K1" s="1"/>
      <c r="L1" s="1"/>
      <c r="M1" s="1"/>
      <c r="N1" s="1"/>
      <c r="O1" s="1"/>
      <c r="P1" s="1"/>
      <c r="Q1" s="1"/>
      <c r="R1" s="1"/>
      <c r="S1" s="1"/>
      <c r="T1" s="1"/>
      <c r="U1" s="1"/>
      <c r="V1" s="1"/>
    </row>
    <row r="2" spans="1:22" s="13" customFormat="1" ht="13" x14ac:dyDescent="0.3">
      <c r="A2" s="66"/>
      <c r="B2" s="15"/>
      <c r="C2" s="15"/>
      <c r="D2" s="86"/>
      <c r="E2" s="16"/>
      <c r="F2" s="17"/>
      <c r="G2" s="12"/>
      <c r="H2" s="12"/>
      <c r="I2" s="12"/>
      <c r="J2" s="12"/>
      <c r="K2" s="12"/>
      <c r="L2" s="12"/>
      <c r="M2" s="12"/>
      <c r="N2" s="12"/>
      <c r="O2" s="12"/>
      <c r="P2" s="12"/>
      <c r="Q2" s="12"/>
      <c r="R2" s="12"/>
      <c r="S2" s="12"/>
      <c r="T2" s="12"/>
      <c r="U2" s="12"/>
      <c r="V2" s="12"/>
    </row>
    <row r="3" spans="1:22" ht="25" x14ac:dyDescent="0.25">
      <c r="A3" s="18" t="s">
        <v>115</v>
      </c>
      <c r="C3" s="67" t="s">
        <v>128</v>
      </c>
      <c r="D3" s="87"/>
      <c r="E3" s="18" t="s">
        <v>1</v>
      </c>
      <c r="F3" s="19" t="s">
        <v>87</v>
      </c>
      <c r="G3" s="4"/>
      <c r="H3" s="4"/>
      <c r="I3" s="4"/>
      <c r="J3" s="4"/>
      <c r="K3" s="4"/>
      <c r="L3" s="4"/>
      <c r="M3" s="4"/>
      <c r="N3" s="4"/>
      <c r="O3" s="4"/>
    </row>
    <row r="4" spans="1:22" ht="25" x14ac:dyDescent="0.25">
      <c r="A4" s="64" t="s">
        <v>114</v>
      </c>
      <c r="B4" s="32" t="s">
        <v>247</v>
      </c>
      <c r="C4" s="67" t="s">
        <v>128</v>
      </c>
      <c r="D4" s="87"/>
      <c r="E4" s="64" t="s">
        <v>60</v>
      </c>
      <c r="F4" s="19" t="s">
        <v>87</v>
      </c>
      <c r="G4" s="4"/>
      <c r="H4" s="4"/>
      <c r="I4" s="4"/>
      <c r="J4" s="4"/>
      <c r="K4" s="4"/>
      <c r="L4" s="4"/>
      <c r="M4" s="4"/>
      <c r="N4" s="4"/>
      <c r="O4" s="4"/>
    </row>
    <row r="5" spans="1:22" x14ac:dyDescent="0.25">
      <c r="A5" s="18"/>
      <c r="B5" s="15"/>
      <c r="C5" s="68"/>
      <c r="D5" s="86"/>
      <c r="E5" s="18"/>
      <c r="F5" s="22"/>
      <c r="G5" s="4"/>
      <c r="H5" s="4"/>
      <c r="I5" s="4"/>
      <c r="J5" s="4"/>
      <c r="K5" s="4"/>
      <c r="L5" s="4"/>
      <c r="M5" s="4"/>
      <c r="N5" s="4"/>
      <c r="O5" s="4"/>
    </row>
    <row r="6" spans="1:22" ht="37.5" x14ac:dyDescent="0.25">
      <c r="A6" s="18" t="s">
        <v>2</v>
      </c>
      <c r="B6" s="64" t="s">
        <v>249</v>
      </c>
      <c r="C6" s="64" t="s">
        <v>130</v>
      </c>
      <c r="D6" s="88"/>
      <c r="E6" s="18" t="s">
        <v>2</v>
      </c>
      <c r="F6" s="22" t="s">
        <v>65</v>
      </c>
      <c r="G6" s="4"/>
      <c r="H6" s="4"/>
      <c r="I6" s="4"/>
      <c r="J6" s="4"/>
      <c r="K6" s="4"/>
      <c r="L6" s="4"/>
      <c r="M6" s="4"/>
      <c r="N6" s="4"/>
      <c r="O6" s="4"/>
    </row>
    <row r="7" spans="1:22" ht="37.5" x14ac:dyDescent="0.25">
      <c r="A7" s="18" t="s">
        <v>66</v>
      </c>
      <c r="B7" s="64" t="s">
        <v>273</v>
      </c>
      <c r="C7" s="64" t="s">
        <v>130</v>
      </c>
      <c r="D7" s="88"/>
      <c r="E7" s="18" t="s">
        <v>66</v>
      </c>
      <c r="F7" s="22" t="s">
        <v>68</v>
      </c>
      <c r="G7" s="4"/>
      <c r="H7" s="4"/>
      <c r="I7" s="4"/>
      <c r="J7" s="4"/>
      <c r="K7" s="4"/>
      <c r="L7" s="4"/>
      <c r="M7" s="4"/>
      <c r="N7" s="4"/>
      <c r="O7" s="4"/>
    </row>
    <row r="8" spans="1:22" s="33" customFormat="1" ht="37.5" x14ac:dyDescent="0.25">
      <c r="A8" s="18" t="s">
        <v>86</v>
      </c>
      <c r="B8" s="64" t="s">
        <v>250</v>
      </c>
      <c r="C8" s="64" t="s">
        <v>130</v>
      </c>
      <c r="D8" s="88"/>
      <c r="E8" s="18" t="s">
        <v>86</v>
      </c>
      <c r="F8" s="22" t="s">
        <v>67</v>
      </c>
    </row>
    <row r="9" spans="1:22" s="33" customFormat="1" ht="25.5" x14ac:dyDescent="0.3">
      <c r="A9" s="15" t="s">
        <v>129</v>
      </c>
      <c r="B9" s="32" t="s">
        <v>131</v>
      </c>
      <c r="C9" s="60"/>
      <c r="D9" s="88"/>
      <c r="E9" s="18"/>
      <c r="F9" s="22"/>
    </row>
    <row r="10" spans="1:22" s="33" customFormat="1" ht="13" x14ac:dyDescent="0.3">
      <c r="A10" s="15"/>
      <c r="B10" s="15"/>
      <c r="C10" s="60"/>
      <c r="D10" s="86"/>
      <c r="E10" s="18"/>
      <c r="F10" s="22"/>
    </row>
    <row r="11" spans="1:22" ht="149.5" customHeight="1" x14ac:dyDescent="0.25">
      <c r="A11" s="18" t="s">
        <v>4</v>
      </c>
      <c r="C11" s="64" t="s">
        <v>283</v>
      </c>
      <c r="D11" s="88"/>
      <c r="E11" s="18" t="s">
        <v>3</v>
      </c>
      <c r="F11" s="23" t="s">
        <v>116</v>
      </c>
      <c r="G11" s="4"/>
      <c r="H11" s="4"/>
      <c r="I11" s="4"/>
      <c r="J11" s="4"/>
      <c r="K11" s="4"/>
      <c r="L11" s="4"/>
      <c r="M11" s="4"/>
      <c r="N11" s="4"/>
      <c r="O11" s="4"/>
    </row>
    <row r="12" spans="1:22" s="6" customFormat="1" ht="32.5" customHeight="1" thickBot="1" x14ac:dyDescent="0.3">
      <c r="A12" s="20" t="s">
        <v>6</v>
      </c>
      <c r="C12" s="79" t="s">
        <v>132</v>
      </c>
      <c r="D12" s="89"/>
      <c r="E12" s="20" t="s">
        <v>5</v>
      </c>
      <c r="F12" s="21" t="s">
        <v>88</v>
      </c>
      <c r="P12" s="7"/>
      <c r="Q12" s="7"/>
    </row>
    <row r="13" spans="1:22" ht="13" thickTop="1" x14ac:dyDescent="0.25">
      <c r="A13" s="35" t="s">
        <v>89</v>
      </c>
      <c r="B13" s="34" t="s">
        <v>279</v>
      </c>
      <c r="C13" s="85"/>
      <c r="D13" s="90"/>
      <c r="E13" s="35" t="s">
        <v>89</v>
      </c>
      <c r="F13" s="36" t="s">
        <v>58</v>
      </c>
      <c r="G13" s="4"/>
      <c r="H13" s="4"/>
      <c r="I13" s="4"/>
      <c r="J13" s="4"/>
      <c r="K13" s="4"/>
      <c r="L13" s="4"/>
      <c r="M13" s="4"/>
      <c r="N13" s="4"/>
      <c r="O13" s="4"/>
    </row>
    <row r="14" spans="1:22" x14ac:dyDescent="0.25">
      <c r="A14" s="15"/>
      <c r="B14" s="15"/>
      <c r="D14" s="86"/>
      <c r="E14" s="18"/>
      <c r="F14" s="24"/>
      <c r="G14" s="4"/>
      <c r="H14" s="4"/>
      <c r="I14" s="4"/>
      <c r="J14" s="4"/>
      <c r="K14" s="4"/>
      <c r="L14" s="4"/>
      <c r="M14" s="4"/>
      <c r="N14" s="4"/>
      <c r="O14" s="4"/>
    </row>
    <row r="15" spans="1:22" ht="82.5" customHeight="1" x14ac:dyDescent="0.25">
      <c r="A15" s="18" t="s">
        <v>7</v>
      </c>
      <c r="C15" s="64" t="s">
        <v>264</v>
      </c>
      <c r="D15" s="88"/>
      <c r="E15" s="18" t="s">
        <v>7</v>
      </c>
      <c r="F15" s="19" t="s">
        <v>90</v>
      </c>
      <c r="G15" s="4"/>
      <c r="H15" s="4"/>
      <c r="I15" s="4"/>
      <c r="J15" s="4"/>
      <c r="K15" s="4"/>
      <c r="L15" s="4"/>
      <c r="M15" s="4"/>
      <c r="N15" s="4"/>
      <c r="O15" s="4"/>
    </row>
    <row r="16" spans="1:22" x14ac:dyDescent="0.25">
      <c r="A16" s="18" t="s">
        <v>253</v>
      </c>
      <c r="B16" s="32" t="s">
        <v>251</v>
      </c>
      <c r="C16" s="69"/>
      <c r="D16" s="88"/>
      <c r="E16" s="18" t="s">
        <v>8</v>
      </c>
      <c r="F16" s="24" t="s">
        <v>62</v>
      </c>
      <c r="G16" s="4"/>
      <c r="H16" s="4"/>
      <c r="I16" s="4"/>
      <c r="J16" s="4"/>
      <c r="K16" s="4"/>
      <c r="L16" s="4"/>
      <c r="M16" s="4"/>
      <c r="N16" s="4"/>
      <c r="O16" s="4"/>
    </row>
    <row r="17" spans="1:17" s="41" customFormat="1" ht="16.5" customHeight="1" x14ac:dyDescent="0.25">
      <c r="A17" s="39" t="s">
        <v>57</v>
      </c>
      <c r="B17" s="64" t="s">
        <v>252</v>
      </c>
      <c r="C17" s="62"/>
      <c r="D17" s="86"/>
      <c r="E17" s="39" t="s">
        <v>57</v>
      </c>
      <c r="F17" s="40">
        <v>0</v>
      </c>
      <c r="P17" s="42"/>
      <c r="Q17" s="42"/>
    </row>
    <row r="18" spans="1:17" s="6" customFormat="1" ht="17.5" customHeight="1" thickBot="1" x14ac:dyDescent="0.3">
      <c r="A18" s="43" t="s">
        <v>9</v>
      </c>
      <c r="B18" s="20" t="s">
        <v>260</v>
      </c>
      <c r="C18" s="61"/>
      <c r="D18" s="89"/>
      <c r="E18" s="43" t="s">
        <v>9</v>
      </c>
      <c r="F18" s="44" t="s">
        <v>61</v>
      </c>
      <c r="P18" s="7"/>
      <c r="Q18" s="7"/>
    </row>
    <row r="19" spans="1:17" ht="25.5" thickTop="1" x14ac:dyDescent="0.25">
      <c r="A19" s="45" t="s">
        <v>91</v>
      </c>
      <c r="B19" s="80" t="s">
        <v>133</v>
      </c>
      <c r="C19" s="85"/>
      <c r="D19" s="91"/>
      <c r="E19" s="45" t="s">
        <v>91</v>
      </c>
      <c r="F19" s="46">
        <v>1</v>
      </c>
      <c r="G19" s="4"/>
      <c r="H19" s="4"/>
      <c r="I19" s="4"/>
      <c r="J19" s="4"/>
      <c r="K19" s="4"/>
      <c r="L19" s="4"/>
      <c r="M19" s="4"/>
      <c r="N19" s="4"/>
      <c r="O19" s="4"/>
    </row>
    <row r="20" spans="1:17" x14ac:dyDescent="0.25">
      <c r="A20" s="26"/>
      <c r="B20" s="26"/>
      <c r="D20" s="92"/>
      <c r="E20" s="26"/>
      <c r="F20" s="26"/>
      <c r="G20" s="4"/>
      <c r="H20" s="4"/>
      <c r="I20" s="4"/>
      <c r="J20" s="4"/>
      <c r="K20" s="4"/>
      <c r="L20" s="4"/>
      <c r="M20" s="4"/>
      <c r="N20" s="4"/>
      <c r="O20" s="4"/>
    </row>
    <row r="21" spans="1:17" ht="112.5" customHeight="1" x14ac:dyDescent="0.25">
      <c r="A21" s="18" t="s">
        <v>118</v>
      </c>
      <c r="B21" s="15" t="s">
        <v>276</v>
      </c>
      <c r="C21" s="64" t="s">
        <v>277</v>
      </c>
      <c r="D21" s="88"/>
      <c r="E21" s="18" t="s">
        <v>10</v>
      </c>
      <c r="F21" s="19" t="s">
        <v>93</v>
      </c>
      <c r="G21" s="4"/>
      <c r="H21" s="4"/>
      <c r="I21" s="4"/>
      <c r="J21" s="4"/>
      <c r="K21" s="4"/>
      <c r="L21" s="4"/>
      <c r="M21" s="4"/>
      <c r="N21" s="4"/>
      <c r="O21" s="4"/>
    </row>
    <row r="22" spans="1:17" ht="25" x14ac:dyDescent="0.25">
      <c r="A22" s="47" t="s">
        <v>117</v>
      </c>
      <c r="B22" s="70" t="s">
        <v>254</v>
      </c>
      <c r="D22" s="93"/>
      <c r="E22" s="47" t="s">
        <v>13</v>
      </c>
      <c r="F22" s="22"/>
      <c r="G22" s="4"/>
      <c r="H22" s="4"/>
      <c r="I22" s="4"/>
      <c r="J22" s="4"/>
      <c r="K22" s="4"/>
      <c r="L22" s="4"/>
      <c r="M22" s="4"/>
      <c r="N22" s="4"/>
      <c r="O22" s="4"/>
    </row>
    <row r="23" spans="1:17" ht="91.5" customHeight="1" x14ac:dyDescent="0.25">
      <c r="A23" s="71" t="s">
        <v>119</v>
      </c>
      <c r="B23" s="38" t="s">
        <v>274</v>
      </c>
      <c r="C23" s="69" t="s">
        <v>278</v>
      </c>
      <c r="D23" s="94"/>
      <c r="E23" s="27" t="s">
        <v>11</v>
      </c>
      <c r="F23" s="19" t="s">
        <v>92</v>
      </c>
      <c r="G23" s="4"/>
      <c r="H23" s="4"/>
      <c r="I23" s="4"/>
      <c r="J23" s="4"/>
      <c r="K23" s="4"/>
      <c r="L23" s="4"/>
      <c r="M23" s="4"/>
      <c r="N23" s="4"/>
      <c r="O23" s="4"/>
    </row>
    <row r="24" spans="1:17" ht="29" customHeight="1" x14ac:dyDescent="0.25">
      <c r="A24" s="47" t="s">
        <v>120</v>
      </c>
      <c r="B24" s="70" t="s">
        <v>254</v>
      </c>
      <c r="D24" s="93"/>
      <c r="E24" s="47" t="s">
        <v>12</v>
      </c>
      <c r="F24" s="28"/>
      <c r="G24" s="4"/>
      <c r="H24" s="4"/>
      <c r="I24" s="4"/>
      <c r="J24" s="4"/>
      <c r="K24" s="4"/>
      <c r="L24" s="4"/>
      <c r="M24" s="4"/>
      <c r="N24" s="4"/>
      <c r="O24" s="4"/>
    </row>
    <row r="25" spans="1:17" ht="11.5" customHeight="1" x14ac:dyDescent="0.25">
      <c r="A25" s="82"/>
      <c r="B25" s="26"/>
      <c r="D25" s="92"/>
      <c r="E25" s="26"/>
      <c r="F25" s="26"/>
      <c r="G25" s="4"/>
      <c r="H25" s="4"/>
      <c r="I25" s="4"/>
      <c r="J25" s="4"/>
      <c r="K25" s="4"/>
      <c r="L25" s="4"/>
      <c r="M25" s="4"/>
      <c r="N25" s="4"/>
      <c r="O25" s="4"/>
    </row>
    <row r="26" spans="1:17" ht="20" customHeight="1" x14ac:dyDescent="0.25">
      <c r="A26" s="18" t="s">
        <v>125</v>
      </c>
      <c r="B26" s="32" t="s">
        <v>275</v>
      </c>
      <c r="C26" s="84" t="s">
        <v>272</v>
      </c>
      <c r="D26" s="88"/>
      <c r="E26" s="18" t="s">
        <v>14</v>
      </c>
      <c r="F26" s="24">
        <v>0</v>
      </c>
      <c r="G26" s="4"/>
      <c r="H26" s="4"/>
      <c r="I26" s="4"/>
      <c r="J26" s="4"/>
      <c r="K26" s="4"/>
      <c r="L26" s="4"/>
      <c r="M26" s="4"/>
      <c r="N26" s="4"/>
      <c r="O26" s="4"/>
    </row>
    <row r="27" spans="1:17" ht="25" x14ac:dyDescent="0.25">
      <c r="A27" s="39" t="s">
        <v>124</v>
      </c>
      <c r="B27" s="70" t="s">
        <v>254</v>
      </c>
      <c r="D27" s="93"/>
      <c r="E27" s="47" t="s">
        <v>17</v>
      </c>
      <c r="F27" s="24"/>
      <c r="G27" s="4"/>
      <c r="H27" s="4"/>
      <c r="I27" s="4"/>
      <c r="J27" s="4"/>
      <c r="K27" s="4"/>
      <c r="L27" s="4"/>
      <c r="M27" s="4"/>
      <c r="N27" s="4"/>
      <c r="O27" s="4"/>
    </row>
    <row r="28" spans="1:17" ht="21" customHeight="1" x14ac:dyDescent="0.25">
      <c r="A28" s="71" t="s">
        <v>126</v>
      </c>
      <c r="B28" s="38" t="s">
        <v>274</v>
      </c>
      <c r="C28" s="84" t="s">
        <v>271</v>
      </c>
      <c r="D28" s="94"/>
      <c r="E28" s="27" t="s">
        <v>15</v>
      </c>
      <c r="F28" s="24">
        <v>0</v>
      </c>
      <c r="G28" s="4"/>
      <c r="H28" s="4"/>
      <c r="I28" s="4"/>
      <c r="J28" s="4"/>
      <c r="K28" s="4"/>
      <c r="L28" s="4"/>
      <c r="M28" s="4"/>
      <c r="N28" s="4"/>
      <c r="O28" s="4"/>
      <c r="P28" s="4"/>
      <c r="Q28" s="4"/>
    </row>
    <row r="29" spans="1:17" ht="25" x14ac:dyDescent="0.25">
      <c r="A29" s="47" t="s">
        <v>127</v>
      </c>
      <c r="B29" s="70" t="s">
        <v>254</v>
      </c>
      <c r="D29" s="93"/>
      <c r="E29" s="47" t="s">
        <v>16</v>
      </c>
      <c r="F29" s="28"/>
      <c r="G29" s="4"/>
      <c r="H29" s="4"/>
      <c r="I29" s="4"/>
      <c r="J29" s="4"/>
      <c r="K29" s="4"/>
      <c r="L29" s="4"/>
      <c r="M29" s="4"/>
      <c r="N29" s="4"/>
      <c r="O29" s="4"/>
    </row>
    <row r="30" spans="1:17" x14ac:dyDescent="0.25">
      <c r="A30" s="26"/>
      <c r="B30" s="26"/>
      <c r="D30" s="92"/>
      <c r="E30" s="26"/>
      <c r="F30" s="26"/>
      <c r="G30" s="4"/>
      <c r="H30" s="4"/>
      <c r="I30" s="4"/>
      <c r="J30" s="4"/>
      <c r="K30" s="4"/>
      <c r="L30" s="4"/>
      <c r="M30" s="4"/>
      <c r="N30" s="4"/>
      <c r="O30" s="4"/>
      <c r="P30" s="4"/>
      <c r="Q30" s="4"/>
    </row>
    <row r="31" spans="1:17" ht="87" customHeight="1" x14ac:dyDescent="0.25">
      <c r="A31" s="98" t="s">
        <v>109</v>
      </c>
      <c r="B31" s="107"/>
      <c r="C31" s="101" t="s">
        <v>270</v>
      </c>
      <c r="D31" s="108"/>
      <c r="E31" s="18" t="s">
        <v>18</v>
      </c>
      <c r="F31" s="24" t="s">
        <v>70</v>
      </c>
      <c r="G31" s="4"/>
      <c r="H31" s="4"/>
      <c r="I31" s="4"/>
      <c r="J31" s="4"/>
      <c r="K31" s="4"/>
      <c r="L31" s="4"/>
      <c r="M31" s="4"/>
      <c r="N31" s="4"/>
      <c r="O31" s="4"/>
      <c r="P31" s="4"/>
      <c r="Q31" s="4"/>
    </row>
    <row r="32" spans="1:17" ht="80" customHeight="1" x14ac:dyDescent="0.25">
      <c r="A32" s="98" t="s">
        <v>108</v>
      </c>
      <c r="B32" s="107"/>
      <c r="C32" s="101" t="s">
        <v>270</v>
      </c>
      <c r="D32" s="108"/>
      <c r="E32" s="18"/>
      <c r="F32" s="24"/>
      <c r="G32" s="4"/>
      <c r="H32" s="4"/>
      <c r="I32" s="4"/>
      <c r="J32" s="4"/>
      <c r="K32" s="4"/>
      <c r="L32" s="4"/>
      <c r="M32" s="4"/>
      <c r="N32" s="4"/>
      <c r="O32" s="4"/>
      <c r="P32" s="4"/>
      <c r="Q32" s="4"/>
    </row>
    <row r="33" spans="1:17" ht="57" customHeight="1" x14ac:dyDescent="0.25">
      <c r="A33" s="18" t="s">
        <v>19</v>
      </c>
      <c r="B33" s="8"/>
      <c r="C33" s="64" t="s">
        <v>134</v>
      </c>
      <c r="D33" s="88"/>
      <c r="E33" s="18" t="s">
        <v>19</v>
      </c>
      <c r="F33" s="19" t="s">
        <v>94</v>
      </c>
      <c r="G33" s="4"/>
      <c r="H33" s="4"/>
      <c r="I33" s="4"/>
      <c r="J33" s="4"/>
      <c r="K33" s="4"/>
      <c r="L33" s="4"/>
      <c r="M33" s="4"/>
      <c r="N33" s="4"/>
      <c r="O33" s="4"/>
      <c r="P33" s="4"/>
      <c r="Q33" s="4"/>
    </row>
    <row r="34" spans="1:17" ht="58" customHeight="1" x14ac:dyDescent="0.25">
      <c r="A34" s="18" t="s">
        <v>20</v>
      </c>
      <c r="B34" s="8"/>
      <c r="C34" s="64" t="s">
        <v>134</v>
      </c>
      <c r="D34" s="88"/>
      <c r="E34" s="18" t="s">
        <v>20</v>
      </c>
      <c r="F34" s="19" t="s">
        <v>70</v>
      </c>
      <c r="G34" s="4"/>
      <c r="H34" s="4"/>
      <c r="I34" s="4"/>
      <c r="J34" s="4"/>
      <c r="K34" s="4"/>
      <c r="L34" s="4"/>
      <c r="M34" s="4"/>
      <c r="N34" s="4"/>
      <c r="O34" s="4"/>
      <c r="P34" s="4"/>
      <c r="Q34" s="4"/>
    </row>
    <row r="35" spans="1:17" ht="60.5" customHeight="1" x14ac:dyDescent="0.25">
      <c r="A35" s="18" t="s">
        <v>21</v>
      </c>
      <c r="B35" s="48"/>
      <c r="C35" s="69" t="s">
        <v>269</v>
      </c>
      <c r="D35" s="95"/>
      <c r="E35" s="18" t="s">
        <v>21</v>
      </c>
      <c r="F35" s="24" t="s">
        <v>69</v>
      </c>
      <c r="G35" s="4"/>
      <c r="H35" s="4"/>
      <c r="I35" s="4"/>
      <c r="J35" s="4"/>
      <c r="K35" s="4"/>
      <c r="L35" s="4"/>
      <c r="M35" s="4"/>
      <c r="N35" s="4"/>
      <c r="O35" s="4"/>
      <c r="P35" s="4"/>
      <c r="Q35" s="4"/>
    </row>
    <row r="36" spans="1:17" x14ac:dyDescent="0.25">
      <c r="A36" s="18" t="s">
        <v>22</v>
      </c>
      <c r="B36" s="18" t="s">
        <v>268</v>
      </c>
      <c r="D36" s="86"/>
      <c r="E36" s="18" t="s">
        <v>22</v>
      </c>
      <c r="F36" s="19" t="s">
        <v>95</v>
      </c>
      <c r="G36" s="4"/>
      <c r="H36" s="4"/>
      <c r="I36" s="4"/>
      <c r="J36" s="4"/>
      <c r="K36" s="4"/>
      <c r="L36" s="4"/>
      <c r="M36" s="4"/>
      <c r="N36" s="4"/>
      <c r="O36" s="4"/>
      <c r="P36" s="4"/>
      <c r="Q36" s="4"/>
    </row>
    <row r="37" spans="1:17" s="9" customFormat="1" x14ac:dyDescent="0.25">
      <c r="A37" s="97" t="s">
        <v>104</v>
      </c>
      <c r="B37" s="98" t="s">
        <v>266</v>
      </c>
      <c r="C37" s="98" t="s">
        <v>267</v>
      </c>
      <c r="D37" s="100"/>
      <c r="E37" s="27"/>
      <c r="F37" s="28"/>
      <c r="G37" s="10"/>
      <c r="H37" s="10"/>
      <c r="I37" s="10"/>
      <c r="J37" s="10"/>
      <c r="K37" s="10"/>
      <c r="L37" s="10"/>
      <c r="M37" s="10"/>
      <c r="N37" s="10"/>
      <c r="O37" s="10"/>
      <c r="P37" s="10"/>
      <c r="Q37" s="10"/>
    </row>
    <row r="38" spans="1:17" s="9" customFormat="1" x14ac:dyDescent="0.25">
      <c r="A38" s="97" t="s">
        <v>105</v>
      </c>
      <c r="B38" s="98" t="s">
        <v>266</v>
      </c>
      <c r="C38" s="106"/>
      <c r="D38" s="100"/>
      <c r="E38" s="27"/>
      <c r="F38" s="28"/>
      <c r="G38" s="10"/>
      <c r="H38" s="10"/>
      <c r="I38" s="10"/>
      <c r="J38" s="10"/>
      <c r="K38" s="10"/>
      <c r="L38" s="10"/>
      <c r="M38" s="10"/>
      <c r="N38" s="10"/>
      <c r="O38" s="10"/>
      <c r="P38" s="10"/>
      <c r="Q38" s="10"/>
    </row>
    <row r="39" spans="1:17" ht="112.5" customHeight="1" x14ac:dyDescent="0.25">
      <c r="A39" s="64" t="s">
        <v>122</v>
      </c>
      <c r="B39" s="8"/>
      <c r="C39" s="64" t="s">
        <v>284</v>
      </c>
      <c r="D39" s="88"/>
      <c r="E39" s="18" t="s">
        <v>59</v>
      </c>
      <c r="F39" s="29" t="s">
        <v>123</v>
      </c>
      <c r="G39" s="4"/>
      <c r="H39" s="4"/>
      <c r="I39" s="4"/>
      <c r="J39" s="4"/>
      <c r="K39" s="4"/>
      <c r="L39" s="4"/>
      <c r="M39" s="4"/>
      <c r="N39" s="4"/>
      <c r="O39" s="4"/>
      <c r="P39" s="4"/>
      <c r="Q39" s="4"/>
    </row>
    <row r="40" spans="1:17" ht="33.5" customHeight="1" x14ac:dyDescent="0.25">
      <c r="A40" s="18" t="s">
        <v>82</v>
      </c>
      <c r="B40" s="8"/>
      <c r="C40" s="64" t="s">
        <v>265</v>
      </c>
      <c r="D40" s="86"/>
      <c r="E40" s="18" t="s">
        <v>82</v>
      </c>
      <c r="F40" s="24" t="s">
        <v>83</v>
      </c>
      <c r="G40" s="4"/>
      <c r="H40" s="4"/>
      <c r="I40" s="4"/>
      <c r="J40" s="4"/>
      <c r="K40" s="4"/>
      <c r="L40" s="4"/>
      <c r="M40" s="4"/>
      <c r="N40" s="4"/>
      <c r="O40" s="4"/>
      <c r="P40" s="4"/>
      <c r="Q40" s="4"/>
    </row>
    <row r="41" spans="1:17" ht="163" customHeight="1" x14ac:dyDescent="0.25">
      <c r="A41" s="18" t="s">
        <v>81</v>
      </c>
      <c r="B41" s="8"/>
      <c r="C41" s="64" t="s">
        <v>285</v>
      </c>
      <c r="D41" s="88"/>
      <c r="E41" s="18" t="s">
        <v>81</v>
      </c>
      <c r="F41" s="29" t="s">
        <v>121</v>
      </c>
      <c r="G41" s="4"/>
      <c r="H41" s="4"/>
      <c r="I41" s="4"/>
      <c r="J41" s="4"/>
      <c r="K41" s="4"/>
      <c r="L41" s="4"/>
      <c r="M41" s="4"/>
      <c r="N41" s="4"/>
      <c r="O41" s="4"/>
      <c r="P41" s="4"/>
      <c r="Q41" s="4"/>
    </row>
    <row r="42" spans="1:17" x14ac:dyDescent="0.25">
      <c r="A42" s="15"/>
      <c r="B42" s="15"/>
      <c r="D42" s="86"/>
      <c r="E42" s="39" t="s">
        <v>23</v>
      </c>
      <c r="F42" s="40" t="s">
        <v>84</v>
      </c>
      <c r="G42" s="4"/>
      <c r="H42" s="4"/>
      <c r="I42" s="4"/>
      <c r="J42" s="4"/>
      <c r="K42" s="4"/>
      <c r="L42" s="4"/>
      <c r="M42" s="4"/>
      <c r="N42" s="4"/>
      <c r="O42" s="4"/>
      <c r="P42" s="4"/>
      <c r="Q42" s="4"/>
    </row>
    <row r="43" spans="1:17" x14ac:dyDescent="0.25">
      <c r="A43" s="97" t="s">
        <v>111</v>
      </c>
      <c r="B43" s="98" t="s">
        <v>260</v>
      </c>
      <c r="C43" s="99"/>
      <c r="D43" s="100"/>
      <c r="E43" s="18" t="s">
        <v>25</v>
      </c>
      <c r="F43" s="24" t="s">
        <v>80</v>
      </c>
    </row>
    <row r="44" spans="1:17" x14ac:dyDescent="0.25">
      <c r="A44" s="97" t="s">
        <v>135</v>
      </c>
      <c r="B44" s="98" t="s">
        <v>260</v>
      </c>
      <c r="C44" s="99"/>
      <c r="D44" s="100"/>
      <c r="E44" s="18"/>
      <c r="F44" s="24"/>
    </row>
    <row r="45" spans="1:17" x14ac:dyDescent="0.25">
      <c r="A45" s="97" t="s">
        <v>136</v>
      </c>
      <c r="B45" s="98" t="s">
        <v>260</v>
      </c>
      <c r="C45" s="99"/>
      <c r="D45" s="100"/>
      <c r="E45" s="18"/>
      <c r="F45" s="24"/>
    </row>
    <row r="46" spans="1:17" x14ac:dyDescent="0.25">
      <c r="A46" s="97" t="s">
        <v>137</v>
      </c>
      <c r="B46" s="98" t="s">
        <v>260</v>
      </c>
      <c r="C46" s="99"/>
      <c r="D46" s="100"/>
      <c r="E46" s="18"/>
      <c r="F46" s="24"/>
    </row>
    <row r="47" spans="1:17" ht="13" thickBot="1" x14ac:dyDescent="0.3">
      <c r="A47" s="102" t="s">
        <v>138</v>
      </c>
      <c r="B47" s="103" t="s">
        <v>260</v>
      </c>
      <c r="C47" s="104"/>
      <c r="D47" s="105"/>
      <c r="E47" s="20"/>
      <c r="F47" s="25"/>
    </row>
    <row r="48" spans="1:17" ht="13" thickTop="1" x14ac:dyDescent="0.25">
      <c r="A48" s="97" t="s">
        <v>110</v>
      </c>
      <c r="B48" s="98" t="s">
        <v>260</v>
      </c>
      <c r="C48" s="99"/>
      <c r="D48" s="100"/>
      <c r="E48" s="18"/>
      <c r="F48" s="24"/>
    </row>
    <row r="49" spans="1:17" x14ac:dyDescent="0.25">
      <c r="A49" s="18"/>
      <c r="B49" s="18"/>
      <c r="D49" s="86"/>
      <c r="E49" s="18"/>
      <c r="F49" s="28"/>
    </row>
    <row r="50" spans="1:17" x14ac:dyDescent="0.25">
      <c r="A50" s="39" t="s">
        <v>24</v>
      </c>
      <c r="B50" s="72" t="s">
        <v>256</v>
      </c>
      <c r="D50" s="95"/>
      <c r="E50" s="39" t="s">
        <v>24</v>
      </c>
      <c r="F50" s="40" t="s">
        <v>80</v>
      </c>
    </row>
    <row r="51" spans="1:17" ht="28" customHeight="1" x14ac:dyDescent="0.25">
      <c r="A51" s="18" t="s">
        <v>71</v>
      </c>
      <c r="B51" s="8"/>
      <c r="C51" s="64" t="s">
        <v>139</v>
      </c>
      <c r="D51" s="86"/>
      <c r="E51" s="18" t="s">
        <v>71</v>
      </c>
      <c r="F51" s="30" t="s">
        <v>112</v>
      </c>
      <c r="G51" s="4"/>
      <c r="H51" s="4"/>
      <c r="I51" s="4"/>
      <c r="J51" s="4"/>
      <c r="K51" s="4"/>
      <c r="L51" s="4"/>
      <c r="M51" s="4"/>
      <c r="N51" s="4"/>
      <c r="O51" s="4"/>
      <c r="P51" s="4"/>
      <c r="Q51" s="4"/>
    </row>
    <row r="52" spans="1:17" ht="55.5" customHeight="1" x14ac:dyDescent="0.25">
      <c r="A52" s="18" t="s">
        <v>101</v>
      </c>
      <c r="B52" s="8"/>
      <c r="C52" s="64" t="s">
        <v>140</v>
      </c>
      <c r="D52" s="86"/>
      <c r="E52" s="18" t="s">
        <v>101</v>
      </c>
      <c r="F52" s="31" t="s">
        <v>113</v>
      </c>
    </row>
    <row r="53" spans="1:17" x14ac:dyDescent="0.25">
      <c r="A53" s="15"/>
      <c r="B53" s="15"/>
      <c r="D53" s="86"/>
      <c r="E53" s="18"/>
      <c r="F53" s="28"/>
    </row>
    <row r="54" spans="1:17" ht="70" customHeight="1" x14ac:dyDescent="0.25">
      <c r="A54" s="18" t="s">
        <v>26</v>
      </c>
      <c r="B54" s="8"/>
      <c r="C54" s="64" t="s">
        <v>286</v>
      </c>
      <c r="D54" s="86"/>
      <c r="E54" s="18" t="s">
        <v>26</v>
      </c>
      <c r="F54" s="19" t="s">
        <v>98</v>
      </c>
      <c r="G54" s="4"/>
      <c r="H54" s="4"/>
      <c r="I54" s="4"/>
      <c r="J54" s="4"/>
      <c r="K54" s="4"/>
      <c r="L54" s="4"/>
      <c r="M54" s="4"/>
      <c r="N54" s="4"/>
      <c r="O54" s="4"/>
      <c r="P54" s="4"/>
      <c r="Q54" s="4"/>
    </row>
    <row r="55" spans="1:17" s="6" customFormat="1" ht="67.5" customHeight="1" thickBot="1" x14ac:dyDescent="0.3">
      <c r="A55" s="20" t="s">
        <v>27</v>
      </c>
      <c r="B55" s="81"/>
      <c r="C55" s="79" t="s">
        <v>286</v>
      </c>
      <c r="D55" s="89"/>
      <c r="E55" s="20" t="s">
        <v>27</v>
      </c>
      <c r="F55" s="21" t="s">
        <v>99</v>
      </c>
    </row>
    <row r="56" spans="1:17" ht="70" customHeight="1" thickTop="1" x14ac:dyDescent="0.25">
      <c r="A56" s="35" t="s">
        <v>29</v>
      </c>
      <c r="B56" s="83"/>
      <c r="C56" s="80" t="s">
        <v>286</v>
      </c>
      <c r="D56" s="90"/>
      <c r="E56" s="35" t="s">
        <v>28</v>
      </c>
      <c r="F56" s="37" t="s">
        <v>97</v>
      </c>
      <c r="G56" s="4"/>
      <c r="H56" s="4"/>
      <c r="I56" s="4"/>
      <c r="J56" s="4"/>
      <c r="K56" s="4"/>
      <c r="L56" s="4"/>
      <c r="M56" s="4"/>
      <c r="N56" s="4"/>
      <c r="O56" s="4"/>
      <c r="P56" s="4"/>
      <c r="Q56" s="4"/>
    </row>
    <row r="57" spans="1:17" x14ac:dyDescent="0.25">
      <c r="A57" s="15"/>
      <c r="B57" s="15"/>
      <c r="D57" s="86"/>
      <c r="E57" s="18"/>
      <c r="F57" s="24"/>
      <c r="G57" s="4"/>
      <c r="H57" s="4"/>
      <c r="I57" s="4"/>
      <c r="J57" s="4"/>
      <c r="K57" s="4"/>
      <c r="L57" s="4"/>
      <c r="M57" s="4"/>
      <c r="N57" s="4"/>
      <c r="O57" s="4"/>
      <c r="P57" s="4"/>
      <c r="Q57" s="4"/>
    </row>
    <row r="58" spans="1:17" ht="54.5" customHeight="1" x14ac:dyDescent="0.25">
      <c r="A58" s="97" t="s">
        <v>106</v>
      </c>
      <c r="B58" s="101" t="s">
        <v>262</v>
      </c>
      <c r="C58" s="99"/>
      <c r="D58" s="100"/>
      <c r="E58" s="39" t="s">
        <v>30</v>
      </c>
      <c r="F58" s="40">
        <v>1</v>
      </c>
      <c r="G58" s="4"/>
      <c r="H58" s="4"/>
      <c r="I58" s="4"/>
      <c r="J58" s="4"/>
      <c r="K58" s="4"/>
      <c r="L58" s="4"/>
      <c r="M58" s="4"/>
      <c r="N58" s="4"/>
      <c r="O58" s="4"/>
      <c r="P58" s="4"/>
      <c r="Q58" s="4"/>
    </row>
    <row r="59" spans="1:17" x14ac:dyDescent="0.25">
      <c r="A59" s="15"/>
      <c r="B59" s="15"/>
      <c r="D59" s="86"/>
      <c r="E59" s="18"/>
      <c r="F59" s="22"/>
      <c r="G59" s="4"/>
      <c r="H59" s="4"/>
      <c r="I59" s="4"/>
      <c r="J59" s="4"/>
      <c r="K59" s="4"/>
      <c r="L59" s="4"/>
      <c r="M59" s="4"/>
      <c r="N59" s="4"/>
      <c r="O59" s="4"/>
      <c r="P59" s="4"/>
      <c r="Q59" s="4"/>
    </row>
    <row r="60" spans="1:17" ht="82.5" customHeight="1" x14ac:dyDescent="0.25">
      <c r="A60" s="18" t="s">
        <v>31</v>
      </c>
      <c r="B60" s="8"/>
      <c r="C60" s="64" t="s">
        <v>282</v>
      </c>
      <c r="D60" s="86"/>
      <c r="E60" s="18" t="s">
        <v>31</v>
      </c>
      <c r="F60" s="19" t="s">
        <v>100</v>
      </c>
      <c r="G60" s="4"/>
      <c r="H60" s="4"/>
      <c r="I60" s="4"/>
      <c r="J60" s="4"/>
      <c r="K60" s="4"/>
      <c r="L60" s="4"/>
      <c r="M60" s="4"/>
      <c r="N60" s="4"/>
      <c r="O60" s="4"/>
      <c r="P60" s="4"/>
      <c r="Q60" s="4"/>
    </row>
    <row r="61" spans="1:17" ht="71.5" customHeight="1" x14ac:dyDescent="0.25">
      <c r="A61" s="18" t="s">
        <v>32</v>
      </c>
      <c r="B61" s="8"/>
      <c r="C61" s="64" t="s">
        <v>281</v>
      </c>
      <c r="D61" s="86"/>
      <c r="E61" s="18" t="s">
        <v>32</v>
      </c>
      <c r="F61" s="19" t="s">
        <v>100</v>
      </c>
      <c r="G61" s="4"/>
      <c r="H61" s="4"/>
      <c r="I61" s="4"/>
      <c r="J61" s="4"/>
      <c r="K61" s="4"/>
      <c r="L61" s="4"/>
      <c r="M61" s="4"/>
      <c r="N61" s="4"/>
      <c r="O61" s="4"/>
      <c r="P61" s="4"/>
      <c r="Q61" s="4"/>
    </row>
    <row r="62" spans="1:17" x14ac:dyDescent="0.25">
      <c r="A62" s="97" t="s">
        <v>103</v>
      </c>
      <c r="B62" s="98" t="s">
        <v>261</v>
      </c>
      <c r="C62" s="111" t="s">
        <v>280</v>
      </c>
      <c r="D62" s="100"/>
      <c r="E62" s="18"/>
      <c r="F62" s="24"/>
      <c r="G62" s="4"/>
      <c r="H62" s="4"/>
      <c r="I62" s="4"/>
      <c r="J62" s="4"/>
      <c r="K62" s="4"/>
      <c r="L62" s="4"/>
      <c r="M62" s="4"/>
      <c r="N62" s="4"/>
      <c r="O62" s="4"/>
      <c r="P62" s="4"/>
      <c r="Q62" s="4"/>
    </row>
    <row r="63" spans="1:17" x14ac:dyDescent="0.25">
      <c r="A63" s="15"/>
      <c r="B63" s="15"/>
      <c r="D63" s="86"/>
      <c r="E63" s="18"/>
      <c r="F63" s="22"/>
      <c r="G63" s="4"/>
      <c r="H63" s="4"/>
      <c r="I63" s="4"/>
      <c r="J63" s="4"/>
      <c r="K63" s="4"/>
      <c r="L63" s="4"/>
      <c r="M63" s="4"/>
      <c r="N63" s="4"/>
      <c r="O63" s="4"/>
      <c r="P63" s="4"/>
      <c r="Q63" s="4"/>
    </row>
    <row r="64" spans="1:17" ht="25" x14ac:dyDescent="0.25">
      <c r="A64" s="18" t="s">
        <v>33</v>
      </c>
      <c r="C64" s="64" t="s">
        <v>142</v>
      </c>
      <c r="D64" s="86"/>
      <c r="E64" s="18" t="s">
        <v>33</v>
      </c>
      <c r="F64" s="19" t="s">
        <v>96</v>
      </c>
      <c r="G64" s="4"/>
      <c r="H64" s="4"/>
      <c r="I64" s="4"/>
      <c r="J64" s="4"/>
      <c r="K64" s="4"/>
      <c r="L64" s="4"/>
      <c r="M64" s="4"/>
      <c r="N64" s="4"/>
      <c r="O64" s="4"/>
      <c r="P64" s="4"/>
      <c r="Q64" s="4"/>
    </row>
    <row r="65" spans="1:17" x14ac:dyDescent="0.25">
      <c r="A65" s="15"/>
      <c r="B65" s="15"/>
      <c r="D65" s="86"/>
      <c r="E65" s="18"/>
      <c r="F65" s="22"/>
      <c r="G65" s="4"/>
      <c r="H65" s="4"/>
      <c r="I65" s="4"/>
      <c r="J65" s="4"/>
      <c r="K65" s="4"/>
      <c r="L65" s="4"/>
      <c r="M65" s="4"/>
      <c r="N65" s="4"/>
      <c r="O65" s="4"/>
      <c r="P65" s="4"/>
      <c r="Q65" s="4"/>
    </row>
    <row r="66" spans="1:17" s="9" customFormat="1" x14ac:dyDescent="0.25">
      <c r="A66" s="47" t="s">
        <v>34</v>
      </c>
      <c r="B66" s="71" t="s">
        <v>255</v>
      </c>
      <c r="C66" s="63"/>
      <c r="D66" s="96"/>
      <c r="E66" s="47" t="s">
        <v>34</v>
      </c>
      <c r="F66" s="49">
        <v>0</v>
      </c>
      <c r="G66" s="10"/>
      <c r="H66" s="10"/>
      <c r="I66" s="10"/>
      <c r="J66" s="10"/>
      <c r="K66" s="10"/>
      <c r="L66" s="10"/>
      <c r="M66" s="10"/>
      <c r="N66" s="10"/>
      <c r="O66" s="10"/>
      <c r="P66" s="10"/>
      <c r="Q66" s="10"/>
    </row>
    <row r="67" spans="1:17" s="9" customFormat="1" x14ac:dyDescent="0.25">
      <c r="A67" s="47" t="s">
        <v>35</v>
      </c>
      <c r="B67" s="71" t="s">
        <v>255</v>
      </c>
      <c r="C67" s="63"/>
      <c r="D67" s="96"/>
      <c r="E67" s="47" t="s">
        <v>35</v>
      </c>
      <c r="F67" s="49">
        <v>0</v>
      </c>
      <c r="G67" s="10"/>
      <c r="H67" s="10"/>
      <c r="I67" s="10"/>
      <c r="J67" s="10"/>
      <c r="K67" s="10"/>
      <c r="L67" s="10"/>
      <c r="M67" s="10"/>
      <c r="N67" s="10"/>
      <c r="O67" s="10"/>
      <c r="P67" s="10"/>
      <c r="Q67" s="10"/>
    </row>
    <row r="68" spans="1:17" s="9" customFormat="1" x14ac:dyDescent="0.25">
      <c r="A68" s="47" t="s">
        <v>36</v>
      </c>
      <c r="B68" s="71" t="s">
        <v>255</v>
      </c>
      <c r="C68" s="63"/>
      <c r="D68" s="96"/>
      <c r="E68" s="47" t="s">
        <v>36</v>
      </c>
      <c r="F68" s="49">
        <v>0</v>
      </c>
      <c r="G68" s="10"/>
      <c r="H68" s="10"/>
      <c r="I68" s="10"/>
      <c r="J68" s="10"/>
      <c r="K68" s="10"/>
      <c r="L68" s="10"/>
      <c r="M68" s="10"/>
      <c r="N68" s="10"/>
      <c r="O68" s="10"/>
      <c r="P68" s="10"/>
      <c r="Q68" s="10"/>
    </row>
    <row r="69" spans="1:17" s="9" customFormat="1" x14ac:dyDescent="0.25">
      <c r="A69" s="47" t="s">
        <v>37</v>
      </c>
      <c r="B69" s="71" t="s">
        <v>255</v>
      </c>
      <c r="C69" s="63"/>
      <c r="D69" s="96"/>
      <c r="E69" s="47" t="s">
        <v>37</v>
      </c>
      <c r="F69" s="49">
        <v>0</v>
      </c>
      <c r="G69" s="10"/>
      <c r="H69" s="10"/>
      <c r="I69" s="10"/>
      <c r="J69" s="10"/>
      <c r="K69" s="10"/>
      <c r="L69" s="10"/>
      <c r="M69" s="10"/>
      <c r="N69" s="10"/>
      <c r="O69" s="10"/>
      <c r="P69" s="10"/>
      <c r="Q69" s="10"/>
    </row>
    <row r="70" spans="1:17" s="9" customFormat="1" x14ac:dyDescent="0.25">
      <c r="A70" s="47" t="s">
        <v>38</v>
      </c>
      <c r="B70" s="71" t="s">
        <v>255</v>
      </c>
      <c r="C70" s="63"/>
      <c r="D70" s="96"/>
      <c r="E70" s="47" t="s">
        <v>38</v>
      </c>
      <c r="F70" s="49">
        <v>0</v>
      </c>
      <c r="G70" s="10"/>
      <c r="H70" s="10"/>
      <c r="I70" s="10"/>
      <c r="J70" s="10"/>
      <c r="K70" s="10"/>
      <c r="L70" s="10"/>
      <c r="M70" s="10"/>
      <c r="N70" s="10"/>
      <c r="O70" s="10"/>
      <c r="P70" s="10"/>
      <c r="Q70" s="10"/>
    </row>
    <row r="71" spans="1:17" s="9" customFormat="1" x14ac:dyDescent="0.25">
      <c r="A71" s="47" t="s">
        <v>39</v>
      </c>
      <c r="B71" s="71" t="s">
        <v>255</v>
      </c>
      <c r="C71" s="63"/>
      <c r="D71" s="96"/>
      <c r="E71" s="47" t="s">
        <v>39</v>
      </c>
      <c r="F71" s="49">
        <v>0</v>
      </c>
      <c r="G71" s="10"/>
      <c r="H71" s="10"/>
      <c r="I71" s="10"/>
      <c r="J71" s="10"/>
      <c r="K71" s="10"/>
      <c r="L71" s="10"/>
      <c r="M71" s="10"/>
      <c r="N71" s="10"/>
      <c r="O71" s="10"/>
      <c r="P71" s="10"/>
      <c r="Q71" s="10"/>
    </row>
    <row r="72" spans="1:17" s="9" customFormat="1" x14ac:dyDescent="0.25">
      <c r="A72" s="47" t="s">
        <v>40</v>
      </c>
      <c r="B72" s="71" t="s">
        <v>255</v>
      </c>
      <c r="C72" s="63"/>
      <c r="D72" s="96"/>
      <c r="E72" s="47" t="s">
        <v>40</v>
      </c>
      <c r="F72" s="49">
        <v>0</v>
      </c>
      <c r="G72" s="10"/>
      <c r="H72" s="10"/>
      <c r="I72" s="10"/>
      <c r="J72" s="10"/>
      <c r="K72" s="10"/>
      <c r="L72" s="10"/>
      <c r="M72" s="10"/>
      <c r="N72" s="10"/>
      <c r="O72" s="10"/>
      <c r="P72" s="10"/>
      <c r="Q72" s="10"/>
    </row>
    <row r="73" spans="1:17" s="9" customFormat="1" x14ac:dyDescent="0.25">
      <c r="A73" s="47" t="s">
        <v>41</v>
      </c>
      <c r="B73" s="71" t="s">
        <v>255</v>
      </c>
      <c r="C73" s="63"/>
      <c r="D73" s="96"/>
      <c r="E73" s="47" t="s">
        <v>41</v>
      </c>
      <c r="F73" s="49">
        <v>0</v>
      </c>
      <c r="G73" s="10"/>
      <c r="H73" s="10"/>
      <c r="I73" s="10"/>
      <c r="J73" s="10"/>
      <c r="K73" s="10"/>
      <c r="L73" s="10"/>
      <c r="M73" s="10"/>
      <c r="N73" s="10"/>
      <c r="O73" s="10"/>
      <c r="P73" s="10"/>
      <c r="Q73" s="10"/>
    </row>
    <row r="74" spans="1:17" s="9" customFormat="1" x14ac:dyDescent="0.25">
      <c r="A74" s="47" t="s">
        <v>42</v>
      </c>
      <c r="B74" s="71" t="s">
        <v>255</v>
      </c>
      <c r="C74" s="63"/>
      <c r="D74" s="96"/>
      <c r="E74" s="47" t="s">
        <v>42</v>
      </c>
      <c r="F74" s="49">
        <v>0</v>
      </c>
      <c r="G74" s="10"/>
      <c r="H74" s="10"/>
      <c r="I74" s="10"/>
      <c r="J74" s="10"/>
      <c r="K74" s="10"/>
      <c r="L74" s="10"/>
      <c r="M74" s="10"/>
      <c r="N74" s="10"/>
      <c r="O74" s="10"/>
      <c r="P74" s="10"/>
      <c r="Q74" s="10"/>
    </row>
    <row r="75" spans="1:17" s="9" customFormat="1" x14ac:dyDescent="0.25">
      <c r="A75" s="47" t="s">
        <v>43</v>
      </c>
      <c r="B75" s="71" t="s">
        <v>255</v>
      </c>
      <c r="C75" s="63"/>
      <c r="D75" s="96"/>
      <c r="E75" s="47" t="s">
        <v>43</v>
      </c>
      <c r="F75" s="49">
        <v>0</v>
      </c>
      <c r="G75" s="10"/>
      <c r="H75" s="10"/>
      <c r="I75" s="10"/>
      <c r="J75" s="10"/>
      <c r="K75" s="10"/>
      <c r="L75" s="10"/>
      <c r="M75" s="10"/>
      <c r="N75" s="10"/>
      <c r="O75" s="10"/>
      <c r="P75" s="10"/>
      <c r="Q75" s="10"/>
    </row>
    <row r="76" spans="1:17" s="9" customFormat="1" x14ac:dyDescent="0.25">
      <c r="A76" s="47" t="s">
        <v>44</v>
      </c>
      <c r="B76" s="71" t="s">
        <v>255</v>
      </c>
      <c r="C76" s="63"/>
      <c r="D76" s="96"/>
      <c r="E76" s="47" t="s">
        <v>44</v>
      </c>
      <c r="F76" s="49">
        <v>0</v>
      </c>
      <c r="G76" s="10"/>
      <c r="H76" s="10"/>
      <c r="I76" s="10"/>
      <c r="J76" s="10"/>
      <c r="K76" s="10"/>
      <c r="L76" s="10"/>
      <c r="M76" s="10"/>
      <c r="N76" s="10"/>
      <c r="O76" s="10"/>
      <c r="P76" s="10"/>
      <c r="Q76" s="10"/>
    </row>
    <row r="77" spans="1:17" s="9" customFormat="1" x14ac:dyDescent="0.25">
      <c r="A77" s="47" t="s">
        <v>45</v>
      </c>
      <c r="B77" s="71" t="s">
        <v>255</v>
      </c>
      <c r="C77" s="63"/>
      <c r="D77" s="96"/>
      <c r="E77" s="47" t="s">
        <v>45</v>
      </c>
      <c r="F77" s="49">
        <v>0</v>
      </c>
      <c r="G77" s="10"/>
      <c r="H77" s="10"/>
      <c r="I77" s="10"/>
      <c r="J77" s="10"/>
      <c r="K77" s="10"/>
      <c r="L77" s="10"/>
      <c r="M77" s="10"/>
      <c r="N77" s="10"/>
      <c r="O77" s="10"/>
      <c r="P77" s="10"/>
      <c r="Q77" s="10"/>
    </row>
    <row r="78" spans="1:17" s="9" customFormat="1" x14ac:dyDescent="0.25">
      <c r="A78" s="47" t="s">
        <v>46</v>
      </c>
      <c r="B78" s="71" t="s">
        <v>255</v>
      </c>
      <c r="C78" s="63"/>
      <c r="D78" s="96"/>
      <c r="E78" s="47" t="s">
        <v>46</v>
      </c>
      <c r="F78" s="40" t="s">
        <v>79</v>
      </c>
      <c r="G78" s="10"/>
      <c r="H78" s="10"/>
      <c r="I78" s="10"/>
      <c r="J78" s="10"/>
      <c r="K78" s="10"/>
      <c r="L78" s="10"/>
      <c r="M78" s="10"/>
      <c r="N78" s="10"/>
      <c r="O78" s="10"/>
      <c r="P78" s="10"/>
      <c r="Q78" s="10"/>
    </row>
    <row r="79" spans="1:17" s="9" customFormat="1" x14ac:dyDescent="0.25">
      <c r="A79" s="47" t="s">
        <v>47</v>
      </c>
      <c r="B79" s="71" t="s">
        <v>255</v>
      </c>
      <c r="C79" s="63"/>
      <c r="D79" s="96"/>
      <c r="E79" s="47" t="s">
        <v>47</v>
      </c>
      <c r="F79" s="40" t="s">
        <v>79</v>
      </c>
      <c r="G79" s="10"/>
      <c r="H79" s="10"/>
      <c r="I79" s="10"/>
      <c r="J79" s="10"/>
      <c r="K79" s="10"/>
      <c r="L79" s="10"/>
      <c r="M79" s="10"/>
      <c r="N79" s="10"/>
      <c r="O79" s="10"/>
      <c r="P79" s="10"/>
      <c r="Q79" s="10"/>
    </row>
    <row r="80" spans="1:17" s="9" customFormat="1" x14ac:dyDescent="0.25">
      <c r="A80" s="47" t="s">
        <v>48</v>
      </c>
      <c r="B80" s="71" t="s">
        <v>255</v>
      </c>
      <c r="C80" s="63"/>
      <c r="D80" s="96"/>
      <c r="E80" s="47" t="s">
        <v>48</v>
      </c>
      <c r="F80" s="49">
        <v>0</v>
      </c>
      <c r="G80" s="10"/>
      <c r="H80" s="10"/>
      <c r="I80" s="10"/>
      <c r="J80" s="10"/>
      <c r="K80" s="10"/>
      <c r="L80" s="10"/>
      <c r="M80" s="10"/>
      <c r="N80" s="10"/>
      <c r="O80" s="10"/>
      <c r="P80" s="10"/>
      <c r="Q80" s="10"/>
    </row>
    <row r="81" spans="1:17" s="9" customFormat="1" x14ac:dyDescent="0.25">
      <c r="A81" s="47" t="s">
        <v>49</v>
      </c>
      <c r="B81" s="71" t="s">
        <v>255</v>
      </c>
      <c r="C81" s="63"/>
      <c r="D81" s="96"/>
      <c r="E81" s="47" t="s">
        <v>49</v>
      </c>
      <c r="F81" s="49">
        <v>0</v>
      </c>
      <c r="G81" s="10"/>
      <c r="H81" s="10"/>
      <c r="I81" s="10"/>
      <c r="J81" s="10"/>
      <c r="K81" s="10"/>
      <c r="L81" s="10"/>
      <c r="M81" s="10"/>
      <c r="N81" s="10"/>
      <c r="O81" s="10"/>
      <c r="P81" s="10"/>
      <c r="Q81" s="10"/>
    </row>
    <row r="82" spans="1:17" s="9" customFormat="1" x14ac:dyDescent="0.25">
      <c r="A82" s="47" t="s">
        <v>50</v>
      </c>
      <c r="B82" s="71" t="s">
        <v>255</v>
      </c>
      <c r="C82" s="63"/>
      <c r="D82" s="96"/>
      <c r="E82" s="47" t="s">
        <v>50</v>
      </c>
      <c r="F82" s="49">
        <v>0</v>
      </c>
      <c r="G82" s="10"/>
      <c r="H82" s="10"/>
      <c r="I82" s="10"/>
      <c r="J82" s="10"/>
      <c r="K82" s="10"/>
      <c r="L82" s="10"/>
      <c r="M82" s="10"/>
      <c r="N82" s="10"/>
      <c r="O82" s="10"/>
      <c r="P82" s="10"/>
      <c r="Q82" s="10"/>
    </row>
    <row r="83" spans="1:17" s="9" customFormat="1" x14ac:dyDescent="0.25">
      <c r="A83" s="47" t="s">
        <v>51</v>
      </c>
      <c r="B83" s="71" t="s">
        <v>255</v>
      </c>
      <c r="C83" s="63"/>
      <c r="D83" s="96"/>
      <c r="E83" s="47" t="s">
        <v>51</v>
      </c>
      <c r="F83" s="49">
        <v>0</v>
      </c>
      <c r="G83" s="10"/>
      <c r="H83" s="10"/>
      <c r="I83" s="10"/>
      <c r="J83" s="10"/>
      <c r="K83" s="10"/>
      <c r="L83" s="10"/>
      <c r="M83" s="10"/>
      <c r="N83" s="10"/>
      <c r="O83" s="10"/>
      <c r="P83" s="10"/>
      <c r="Q83" s="10"/>
    </row>
    <row r="84" spans="1:17" s="9" customFormat="1" x14ac:dyDescent="0.25">
      <c r="A84" s="47" t="s">
        <v>52</v>
      </c>
      <c r="B84" s="71" t="s">
        <v>255</v>
      </c>
      <c r="C84" s="63"/>
      <c r="D84" s="96"/>
      <c r="E84" s="47" t="s">
        <v>52</v>
      </c>
      <c r="F84" s="49">
        <v>0</v>
      </c>
      <c r="G84" s="10"/>
      <c r="H84" s="10"/>
      <c r="I84" s="10"/>
      <c r="J84" s="10"/>
      <c r="K84" s="10"/>
      <c r="L84" s="10"/>
      <c r="M84" s="10"/>
      <c r="N84" s="10"/>
      <c r="O84" s="10"/>
      <c r="P84" s="10"/>
      <c r="Q84" s="10"/>
    </row>
    <row r="85" spans="1:17" x14ac:dyDescent="0.25">
      <c r="A85" s="15"/>
      <c r="B85" s="15"/>
      <c r="D85" s="86"/>
      <c r="E85" s="18"/>
      <c r="F85" s="28"/>
    </row>
    <row r="86" spans="1:17" ht="25" x14ac:dyDescent="0.25">
      <c r="A86" s="18" t="s">
        <v>63</v>
      </c>
      <c r="B86" s="67" t="s">
        <v>258</v>
      </c>
      <c r="D86" s="86"/>
      <c r="E86" s="18" t="s">
        <v>63</v>
      </c>
      <c r="F86" s="24" t="s">
        <v>53</v>
      </c>
      <c r="G86" s="4"/>
      <c r="H86" s="4"/>
      <c r="I86" s="4"/>
      <c r="J86" s="4"/>
      <c r="K86" s="4"/>
      <c r="L86" s="4"/>
      <c r="M86" s="4"/>
      <c r="N86" s="4"/>
      <c r="O86" s="4"/>
      <c r="P86" s="4"/>
      <c r="Q86" s="4"/>
    </row>
    <row r="87" spans="1:17" ht="25" x14ac:dyDescent="0.25">
      <c r="A87" s="18" t="s">
        <v>64</v>
      </c>
      <c r="B87" s="67" t="s">
        <v>257</v>
      </c>
      <c r="D87" s="86"/>
      <c r="E87" s="18" t="s">
        <v>64</v>
      </c>
      <c r="F87" s="24" t="s">
        <v>54</v>
      </c>
      <c r="G87" s="4"/>
      <c r="H87" s="4"/>
      <c r="I87" s="4"/>
      <c r="J87" s="4"/>
      <c r="K87" s="4"/>
      <c r="L87" s="4"/>
      <c r="M87" s="4"/>
      <c r="N87" s="4"/>
      <c r="O87" s="4"/>
      <c r="P87" s="4"/>
      <c r="Q87" s="4"/>
    </row>
    <row r="88" spans="1:17" ht="25" x14ac:dyDescent="0.25">
      <c r="A88" s="18" t="s">
        <v>56</v>
      </c>
      <c r="B88" s="64" t="s">
        <v>259</v>
      </c>
      <c r="D88" s="86"/>
      <c r="E88" s="18" t="s">
        <v>56</v>
      </c>
      <c r="F88" s="22" t="s">
        <v>85</v>
      </c>
      <c r="G88" s="4"/>
      <c r="H88" s="4"/>
      <c r="I88" s="4"/>
      <c r="J88" s="4"/>
      <c r="K88" s="4"/>
      <c r="L88" s="4"/>
      <c r="M88" s="4"/>
      <c r="N88" s="4"/>
      <c r="O88" s="4"/>
      <c r="P88" s="4"/>
      <c r="Q88" s="4"/>
    </row>
    <row r="89" spans="1:17" x14ac:dyDescent="0.25">
      <c r="A89" s="15"/>
      <c r="B89" s="15"/>
      <c r="D89" s="86"/>
      <c r="E89" s="39" t="s">
        <v>55</v>
      </c>
      <c r="F89" s="50" t="s">
        <v>72</v>
      </c>
      <c r="G89" s="4"/>
      <c r="H89" s="4"/>
      <c r="I89" s="4"/>
      <c r="J89" s="4"/>
      <c r="K89" s="4"/>
      <c r="L89" s="4"/>
      <c r="M89" s="4"/>
      <c r="N89" s="4"/>
      <c r="O89" s="4"/>
      <c r="P89" s="4"/>
      <c r="Q89" s="4"/>
    </row>
    <row r="90" spans="1:17" x14ac:dyDescent="0.25">
      <c r="A90" s="15"/>
      <c r="B90" s="15"/>
      <c r="D90" s="86"/>
      <c r="E90" s="18"/>
      <c r="F90" s="22"/>
      <c r="G90" s="4"/>
      <c r="H90" s="4"/>
      <c r="I90" s="4"/>
      <c r="J90" s="4"/>
      <c r="K90" s="4"/>
      <c r="L90" s="4"/>
      <c r="M90" s="4"/>
      <c r="N90" s="4"/>
      <c r="O90" s="4"/>
      <c r="P90" s="4"/>
      <c r="Q90" s="4"/>
    </row>
    <row r="91" spans="1:17" x14ac:dyDescent="0.25">
      <c r="A91" s="15"/>
      <c r="B91" s="15"/>
      <c r="D91" s="86"/>
      <c r="E91" s="39" t="s">
        <v>73</v>
      </c>
      <c r="F91" s="49" t="s">
        <v>77</v>
      </c>
    </row>
    <row r="92" spans="1:17" x14ac:dyDescent="0.25">
      <c r="A92" s="15"/>
      <c r="B92" s="15"/>
      <c r="D92" s="86"/>
      <c r="E92" s="39" t="s">
        <v>76</v>
      </c>
      <c r="F92" s="49" t="s">
        <v>77</v>
      </c>
    </row>
    <row r="93" spans="1:17" x14ac:dyDescent="0.25">
      <c r="A93" s="15"/>
      <c r="B93" s="15"/>
      <c r="D93" s="86"/>
      <c r="E93" s="39" t="s">
        <v>74</v>
      </c>
      <c r="F93" s="49" t="s">
        <v>78</v>
      </c>
    </row>
    <row r="94" spans="1:17" x14ac:dyDescent="0.25">
      <c r="A94" s="15"/>
      <c r="B94" s="15"/>
      <c r="D94" s="86"/>
      <c r="E94" s="39" t="s">
        <v>75</v>
      </c>
      <c r="F94" s="49" t="s">
        <v>78</v>
      </c>
    </row>
  </sheetData>
  <printOptions horizontalCentered="1" gridLines="1"/>
  <pageMargins left="0.25" right="0.25" top="0.75" bottom="0.25" header="0.3" footer="0.3"/>
  <pageSetup fitToHeight="0" orientation="landscape" horizontalDpi="300" verticalDpi="300" r:id="rId1"/>
  <headerFooter alignWithMargins="0">
    <oddHeader>&amp;C&amp;"Arial,Bold"&amp;14BMP Implementation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F6D1-63D9-4C14-BB5F-0B12F0652AF5}">
  <dimension ref="A1:D20"/>
  <sheetViews>
    <sheetView zoomScale="144" workbookViewId="0">
      <selection activeCell="D3" sqref="D3"/>
    </sheetView>
  </sheetViews>
  <sheetFormatPr defaultRowHeight="10" x14ac:dyDescent="0.2"/>
  <cols>
    <col min="1" max="1" width="14.88671875" style="51" customWidth="1"/>
    <col min="2" max="2" width="23.44140625" style="51" customWidth="1"/>
    <col min="3" max="3" width="21.33203125" style="51" customWidth="1"/>
    <col min="4" max="4" width="16.77734375" style="51" bestFit="1" customWidth="1"/>
    <col min="8" max="8" width="16.77734375" bestFit="1" customWidth="1"/>
  </cols>
  <sheetData>
    <row r="1" spans="1:4" ht="10.5" x14ac:dyDescent="0.25">
      <c r="A1" s="52" t="s">
        <v>190</v>
      </c>
      <c r="B1" s="52"/>
      <c r="C1" s="52"/>
      <c r="D1" s="52"/>
    </row>
    <row r="2" spans="1:4" ht="10.5" x14ac:dyDescent="0.25">
      <c r="A2" s="53" t="s">
        <v>188</v>
      </c>
      <c r="B2" s="53" t="s">
        <v>189</v>
      </c>
      <c r="C2" s="53" t="s">
        <v>191</v>
      </c>
      <c r="D2" s="53" t="s">
        <v>192</v>
      </c>
    </row>
    <row r="3" spans="1:4" ht="14.5" x14ac:dyDescent="0.2">
      <c r="A3" s="54" t="s">
        <v>143</v>
      </c>
      <c r="B3" s="54" t="s">
        <v>144</v>
      </c>
      <c r="C3" s="54" t="s">
        <v>145</v>
      </c>
      <c r="D3" s="54" t="s">
        <v>170</v>
      </c>
    </row>
    <row r="4" spans="1:4" ht="14.5" x14ac:dyDescent="0.2">
      <c r="A4" s="54" t="s">
        <v>143</v>
      </c>
      <c r="B4" s="54" t="s">
        <v>146</v>
      </c>
      <c r="C4" s="54" t="s">
        <v>147</v>
      </c>
      <c r="D4" s="54" t="s">
        <v>171</v>
      </c>
    </row>
    <row r="5" spans="1:4" ht="15" thickBot="1" x14ac:dyDescent="0.25">
      <c r="A5" s="55" t="s">
        <v>143</v>
      </c>
      <c r="B5" s="55" t="s">
        <v>148</v>
      </c>
      <c r="C5" s="55" t="s">
        <v>149</v>
      </c>
      <c r="D5" s="55" t="s">
        <v>172</v>
      </c>
    </row>
    <row r="6" spans="1:4" ht="15" thickTop="1" x14ac:dyDescent="0.2">
      <c r="A6" s="54" t="s">
        <v>150</v>
      </c>
      <c r="B6" s="54" t="s">
        <v>144</v>
      </c>
      <c r="C6" s="54" t="s">
        <v>151</v>
      </c>
      <c r="D6" s="54" t="s">
        <v>173</v>
      </c>
    </row>
    <row r="7" spans="1:4" ht="14.5" x14ac:dyDescent="0.2">
      <c r="A7" s="54" t="s">
        <v>150</v>
      </c>
      <c r="B7" s="54" t="s">
        <v>146</v>
      </c>
      <c r="C7" s="54" t="s">
        <v>152</v>
      </c>
      <c r="D7" s="54" t="s">
        <v>174</v>
      </c>
    </row>
    <row r="8" spans="1:4" ht="15" thickBot="1" x14ac:dyDescent="0.25">
      <c r="A8" s="55" t="s">
        <v>150</v>
      </c>
      <c r="B8" s="55" t="s">
        <v>148</v>
      </c>
      <c r="C8" s="55" t="s">
        <v>153</v>
      </c>
      <c r="D8" s="55" t="s">
        <v>175</v>
      </c>
    </row>
    <row r="9" spans="1:4" ht="15" thickTop="1" x14ac:dyDescent="0.2">
      <c r="A9" s="54" t="s">
        <v>154</v>
      </c>
      <c r="B9" s="54" t="s">
        <v>144</v>
      </c>
      <c r="C9" s="54" t="s">
        <v>155</v>
      </c>
      <c r="D9" s="54" t="s">
        <v>176</v>
      </c>
    </row>
    <row r="10" spans="1:4" ht="14.5" x14ac:dyDescent="0.2">
      <c r="A10" s="54" t="s">
        <v>154</v>
      </c>
      <c r="B10" s="54" t="s">
        <v>146</v>
      </c>
      <c r="C10" s="54" t="s">
        <v>156</v>
      </c>
      <c r="D10" s="54" t="s">
        <v>177</v>
      </c>
    </row>
    <row r="11" spans="1:4" ht="15" thickBot="1" x14ac:dyDescent="0.25">
      <c r="A11" s="55" t="s">
        <v>154</v>
      </c>
      <c r="B11" s="55" t="s">
        <v>148</v>
      </c>
      <c r="C11" s="55" t="s">
        <v>157</v>
      </c>
      <c r="D11" s="55" t="s">
        <v>178</v>
      </c>
    </row>
    <row r="12" spans="1:4" ht="15" thickTop="1" x14ac:dyDescent="0.2">
      <c r="A12" s="54" t="s">
        <v>158</v>
      </c>
      <c r="B12" s="54" t="s">
        <v>144</v>
      </c>
      <c r="C12" s="54" t="s">
        <v>159</v>
      </c>
      <c r="D12" s="54" t="s">
        <v>179</v>
      </c>
    </row>
    <row r="13" spans="1:4" ht="14.5" x14ac:dyDescent="0.2">
      <c r="A13" s="54" t="s">
        <v>158</v>
      </c>
      <c r="B13" s="54" t="s">
        <v>146</v>
      </c>
      <c r="C13" s="54" t="s">
        <v>160</v>
      </c>
      <c r="D13" s="54" t="s">
        <v>180</v>
      </c>
    </row>
    <row r="14" spans="1:4" ht="15" thickBot="1" x14ac:dyDescent="0.25">
      <c r="A14" s="55" t="s">
        <v>158</v>
      </c>
      <c r="B14" s="55" t="s">
        <v>148</v>
      </c>
      <c r="C14" s="55" t="s">
        <v>161</v>
      </c>
      <c r="D14" s="55" t="s">
        <v>181</v>
      </c>
    </row>
    <row r="15" spans="1:4" ht="15" thickTop="1" x14ac:dyDescent="0.2">
      <c r="A15" s="54" t="s">
        <v>162</v>
      </c>
      <c r="B15" s="54" t="s">
        <v>144</v>
      </c>
      <c r="C15" s="54" t="s">
        <v>163</v>
      </c>
      <c r="D15" s="54" t="s">
        <v>182</v>
      </c>
    </row>
    <row r="16" spans="1:4" ht="14.5" x14ac:dyDescent="0.2">
      <c r="A16" s="54" t="s">
        <v>162</v>
      </c>
      <c r="B16" s="54" t="s">
        <v>146</v>
      </c>
      <c r="C16" s="54" t="s">
        <v>164</v>
      </c>
      <c r="D16" s="54" t="s">
        <v>183</v>
      </c>
    </row>
    <row r="17" spans="1:4" ht="15" thickBot="1" x14ac:dyDescent="0.25">
      <c r="A17" s="55" t="s">
        <v>162</v>
      </c>
      <c r="B17" s="55" t="s">
        <v>148</v>
      </c>
      <c r="C17" s="55" t="s">
        <v>165</v>
      </c>
      <c r="D17" s="55" t="s">
        <v>184</v>
      </c>
    </row>
    <row r="18" spans="1:4" ht="15" thickTop="1" x14ac:dyDescent="0.2">
      <c r="A18" s="54" t="s">
        <v>166</v>
      </c>
      <c r="B18" s="54" t="s">
        <v>144</v>
      </c>
      <c r="C18" s="54" t="s">
        <v>167</v>
      </c>
      <c r="D18" s="54" t="s">
        <v>185</v>
      </c>
    </row>
    <row r="19" spans="1:4" ht="14.5" x14ac:dyDescent="0.2">
      <c r="A19" s="54" t="s">
        <v>166</v>
      </c>
      <c r="B19" s="54" t="s">
        <v>146</v>
      </c>
      <c r="C19" s="54" t="s">
        <v>168</v>
      </c>
      <c r="D19" s="54" t="s">
        <v>186</v>
      </c>
    </row>
    <row r="20" spans="1:4" ht="14.5" x14ac:dyDescent="0.2">
      <c r="A20" s="54" t="s">
        <v>166</v>
      </c>
      <c r="B20" s="54" t="s">
        <v>148</v>
      </c>
      <c r="C20" s="54" t="s">
        <v>169</v>
      </c>
      <c r="D20" s="54" t="s">
        <v>187</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64BE8-0CD1-435D-8342-A90AAF4931CF}">
  <dimension ref="A1:A19"/>
  <sheetViews>
    <sheetView zoomScale="130" workbookViewId="0">
      <selection activeCell="C12" sqref="C12"/>
    </sheetView>
  </sheetViews>
  <sheetFormatPr defaultRowHeight="10" x14ac:dyDescent="0.2"/>
  <cols>
    <col min="1" max="1" width="59.88671875" bestFit="1" customWidth="1"/>
  </cols>
  <sheetData>
    <row r="1" spans="1:1" ht="16" x14ac:dyDescent="0.2">
      <c r="A1" s="56" t="s">
        <v>193</v>
      </c>
    </row>
    <row r="2" spans="1:1" ht="16" x14ac:dyDescent="0.2">
      <c r="A2" s="56"/>
    </row>
    <row r="3" spans="1:1" ht="16" x14ac:dyDescent="0.2">
      <c r="A3" s="56" t="s">
        <v>194</v>
      </c>
    </row>
    <row r="4" spans="1:1" ht="16" x14ac:dyDescent="0.2">
      <c r="A4" s="56" t="s">
        <v>195</v>
      </c>
    </row>
    <row r="5" spans="1:1" ht="16" x14ac:dyDescent="0.2">
      <c r="A5" s="56" t="s">
        <v>196</v>
      </c>
    </row>
    <row r="6" spans="1:1" ht="16" x14ac:dyDescent="0.2">
      <c r="A6" s="56" t="s">
        <v>197</v>
      </c>
    </row>
    <row r="7" spans="1:1" ht="16" x14ac:dyDescent="0.2">
      <c r="A7" s="56" t="s">
        <v>198</v>
      </c>
    </row>
    <row r="8" spans="1:1" ht="16" x14ac:dyDescent="0.2">
      <c r="A8" s="56" t="s">
        <v>199</v>
      </c>
    </row>
    <row r="9" spans="1:1" ht="16" x14ac:dyDescent="0.2">
      <c r="A9" s="56" t="s">
        <v>200</v>
      </c>
    </row>
    <row r="10" spans="1:1" ht="16" x14ac:dyDescent="0.2">
      <c r="A10" s="56" t="s">
        <v>201</v>
      </c>
    </row>
    <row r="11" spans="1:1" ht="16" x14ac:dyDescent="0.2">
      <c r="A11" s="56" t="s">
        <v>202</v>
      </c>
    </row>
    <row r="12" spans="1:1" ht="16" x14ac:dyDescent="0.2">
      <c r="A12" s="56" t="s">
        <v>203</v>
      </c>
    </row>
    <row r="13" spans="1:1" ht="16" x14ac:dyDescent="0.2">
      <c r="A13" s="56" t="s">
        <v>204</v>
      </c>
    </row>
    <row r="14" spans="1:1" ht="16" x14ac:dyDescent="0.2">
      <c r="A14" s="56" t="s">
        <v>205</v>
      </c>
    </row>
    <row r="15" spans="1:1" ht="16" x14ac:dyDescent="0.2">
      <c r="A15" s="56" t="s">
        <v>206</v>
      </c>
    </row>
    <row r="16" spans="1:1" ht="16" x14ac:dyDescent="0.2">
      <c r="A16" s="56" t="s">
        <v>207</v>
      </c>
    </row>
    <row r="17" spans="1:1" ht="16" x14ac:dyDescent="0.2">
      <c r="A17" s="56" t="s">
        <v>208</v>
      </c>
    </row>
    <row r="18" spans="1:1" ht="16" x14ac:dyDescent="0.2">
      <c r="A18" s="56" t="s">
        <v>209</v>
      </c>
    </row>
    <row r="19" spans="1:1" ht="16" x14ac:dyDescent="0.2">
      <c r="A19" s="56" t="s">
        <v>210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B7AB-C5DB-494D-AC12-5C7C11A10796}">
  <dimension ref="A1:U36"/>
  <sheetViews>
    <sheetView zoomScale="205" zoomScaleNormal="205" workbookViewId="0">
      <selection activeCell="W33" sqref="W33"/>
    </sheetView>
  </sheetViews>
  <sheetFormatPr defaultRowHeight="14.5" x14ac:dyDescent="0.35"/>
  <cols>
    <col min="1" max="1" width="21.44140625" style="73" customWidth="1"/>
    <col min="2" max="2" width="5.109375" style="73" hidden="1" customWidth="1"/>
    <col min="3" max="3" width="18" style="113" customWidth="1"/>
    <col min="4" max="4" width="14.5546875" style="113" hidden="1" customWidth="1"/>
    <col min="5" max="5" width="26.5546875" style="113" hidden="1" customWidth="1"/>
    <col min="6" max="9" width="14.5546875" style="113" hidden="1" customWidth="1"/>
    <col min="10" max="10" width="13.6640625" style="113" hidden="1" customWidth="1"/>
    <col min="11" max="11" width="13.6640625" style="113" bestFit="1" customWidth="1"/>
    <col min="12" max="12" width="18.33203125" style="73" hidden="1" customWidth="1"/>
    <col min="13" max="18" width="14.5546875" style="73" hidden="1" customWidth="1"/>
    <col min="19" max="19" width="13.6640625" style="73" hidden="1" customWidth="1"/>
    <col min="20" max="20" width="0" style="73" hidden="1" customWidth="1"/>
    <col min="21" max="21" width="16.88671875" style="58" bestFit="1" customWidth="1"/>
    <col min="22" max="16384" width="8.88671875" style="73"/>
  </cols>
  <sheetData>
    <row r="1" spans="1:21" x14ac:dyDescent="0.35">
      <c r="A1" s="57" t="s">
        <v>245</v>
      </c>
      <c r="C1" s="112" t="s">
        <v>239</v>
      </c>
    </row>
    <row r="2" spans="1:21" x14ac:dyDescent="0.35">
      <c r="A2" s="73" t="s">
        <v>238</v>
      </c>
      <c r="B2" s="73" t="s">
        <v>237</v>
      </c>
      <c r="C2" s="113" t="s">
        <v>236</v>
      </c>
      <c r="D2" s="113" t="s">
        <v>235</v>
      </c>
      <c r="E2" s="113" t="s">
        <v>234</v>
      </c>
      <c r="F2" s="113" t="s">
        <v>233</v>
      </c>
      <c r="G2" s="113" t="s">
        <v>232</v>
      </c>
      <c r="H2" s="113" t="s">
        <v>231</v>
      </c>
      <c r="I2" s="113" t="s">
        <v>230</v>
      </c>
      <c r="J2" s="113" t="s">
        <v>229</v>
      </c>
      <c r="K2" s="113" t="s">
        <v>228</v>
      </c>
      <c r="L2" s="73" t="s">
        <v>227</v>
      </c>
      <c r="M2" s="73" t="s">
        <v>226</v>
      </c>
      <c r="N2" s="73" t="s">
        <v>225</v>
      </c>
      <c r="O2" s="73" t="s">
        <v>224</v>
      </c>
      <c r="P2" s="73" t="s">
        <v>223</v>
      </c>
      <c r="Q2" s="73" t="s">
        <v>222</v>
      </c>
      <c r="R2" s="73" t="s">
        <v>221</v>
      </c>
      <c r="S2" s="74" t="s">
        <v>220</v>
      </c>
      <c r="T2" s="73" t="s">
        <v>219</v>
      </c>
      <c r="U2" s="58" t="s">
        <v>263</v>
      </c>
    </row>
    <row r="3" spans="1:21" x14ac:dyDescent="0.35">
      <c r="A3" s="73" t="s">
        <v>218</v>
      </c>
      <c r="B3" s="73">
        <v>10</v>
      </c>
      <c r="C3" s="113">
        <v>7624.4162140523704</v>
      </c>
      <c r="D3" s="113">
        <v>1.5760367297114299</v>
      </c>
      <c r="E3" s="113">
        <v>15906.783530934999</v>
      </c>
      <c r="F3" s="113">
        <v>754.29073405059705</v>
      </c>
      <c r="G3" s="113">
        <v>297.93172978556203</v>
      </c>
      <c r="H3" s="113">
        <v>164.26908763831699</v>
      </c>
      <c r="I3" s="113">
        <v>44.873803393247996</v>
      </c>
      <c r="J3" s="113">
        <v>1023.40283577885</v>
      </c>
      <c r="K3" s="113">
        <v>289.49457109956802</v>
      </c>
      <c r="L3" s="73">
        <v>545.09076172637504</v>
      </c>
      <c r="M3" s="73">
        <v>442.05705164003598</v>
      </c>
      <c r="N3" s="73">
        <v>249.791196137252</v>
      </c>
      <c r="O3" s="73">
        <v>49.969606064949097</v>
      </c>
      <c r="P3" s="73">
        <v>113.09706785013501</v>
      </c>
      <c r="Q3" s="73">
        <v>168.62332771580901</v>
      </c>
      <c r="R3" s="73">
        <v>0.110456007867828</v>
      </c>
      <c r="S3" s="74">
        <v>639.90229461854301</v>
      </c>
      <c r="T3" s="73">
        <v>622.13815155453801</v>
      </c>
      <c r="U3" s="58">
        <f>SUM(C3:S3)</f>
        <v>28315.680305224192</v>
      </c>
    </row>
    <row r="4" spans="1:21" x14ac:dyDescent="0.35">
      <c r="A4" s="73" t="s">
        <v>217</v>
      </c>
      <c r="B4" s="73">
        <v>11</v>
      </c>
      <c r="C4" s="113">
        <v>0</v>
      </c>
      <c r="D4" s="113">
        <v>0</v>
      </c>
      <c r="E4" s="113">
        <v>448.91520833436198</v>
      </c>
      <c r="F4" s="113">
        <v>93.245380368977393</v>
      </c>
      <c r="G4" s="113">
        <v>0.115151005965118</v>
      </c>
      <c r="H4" s="113">
        <v>59.011678190004098</v>
      </c>
      <c r="I4" s="113">
        <v>15.343253781944499</v>
      </c>
      <c r="J4" s="113">
        <v>64.574509619803905</v>
      </c>
      <c r="K4" s="113">
        <v>0</v>
      </c>
      <c r="L4" s="73">
        <v>48.242835185798299</v>
      </c>
      <c r="M4" s="73">
        <v>0.98421986428984398</v>
      </c>
      <c r="N4" s="73">
        <v>52.521955293733903</v>
      </c>
      <c r="O4" s="73">
        <v>31.348502295606899</v>
      </c>
      <c r="P4" s="73">
        <v>19.650543878463701</v>
      </c>
      <c r="Q4" s="73">
        <v>1.04228957759843</v>
      </c>
      <c r="R4" s="73">
        <v>0</v>
      </c>
      <c r="S4" s="74">
        <v>24.555334259154002</v>
      </c>
      <c r="T4" s="73">
        <v>63.0162644618296</v>
      </c>
      <c r="U4" s="58">
        <f>SUM(C4:S4)</f>
        <v>859.55086165570219</v>
      </c>
    </row>
    <row r="5" spans="1:21" x14ac:dyDescent="0.35">
      <c r="A5" s="73" t="s">
        <v>216</v>
      </c>
      <c r="B5" s="73">
        <v>24</v>
      </c>
      <c r="C5" s="113">
        <v>30260.4258610379</v>
      </c>
      <c r="D5" s="113">
        <v>183.392309098906</v>
      </c>
      <c r="E5" s="113">
        <v>216895.456230262</v>
      </c>
      <c r="F5" s="113">
        <v>18065.614328145701</v>
      </c>
      <c r="G5" s="113">
        <v>393.06202833802001</v>
      </c>
      <c r="H5" s="113">
        <v>4645.3865466064999</v>
      </c>
      <c r="I5" s="113">
        <v>1222.3076656963599</v>
      </c>
      <c r="J5" s="113">
        <v>15522.3069243808</v>
      </c>
      <c r="K5" s="113">
        <v>8991.8648038232095</v>
      </c>
      <c r="L5" s="73">
        <v>8508.7561714514395</v>
      </c>
      <c r="M5" s="73">
        <v>6121.5226125934596</v>
      </c>
      <c r="N5" s="73">
        <v>4605.64981244718</v>
      </c>
      <c r="O5" s="73">
        <v>1998.1627731129799</v>
      </c>
      <c r="P5" s="73">
        <v>3223.3274687041298</v>
      </c>
      <c r="Q5" s="73">
        <v>27575.213375308202</v>
      </c>
      <c r="R5" s="73">
        <v>59.863449686917697</v>
      </c>
      <c r="S5" s="74">
        <v>9432.0690609509602</v>
      </c>
      <c r="T5" s="73">
        <v>18974.426098258798</v>
      </c>
      <c r="U5" s="58">
        <f>SUM(C5:S5)</f>
        <v>357704.38142164476</v>
      </c>
    </row>
    <row r="6" spans="1:21" x14ac:dyDescent="0.35">
      <c r="A6" s="73" t="s">
        <v>215</v>
      </c>
      <c r="B6" s="73">
        <v>36</v>
      </c>
      <c r="C6" s="113">
        <v>2985.0965934082201</v>
      </c>
      <c r="D6" s="113">
        <v>19.240349307858398</v>
      </c>
      <c r="E6" s="113">
        <v>92676.311757757794</v>
      </c>
      <c r="F6" s="113">
        <v>9069.0194372921196</v>
      </c>
      <c r="G6" s="113">
        <v>207.32123176981599</v>
      </c>
      <c r="H6" s="113">
        <v>869.079730951898</v>
      </c>
      <c r="I6" s="113">
        <v>280.88172064267098</v>
      </c>
      <c r="J6" s="113">
        <v>14097.550199413799</v>
      </c>
      <c r="K6" s="113">
        <v>12478.9500995833</v>
      </c>
      <c r="L6" s="73">
        <v>5047.7940922097596</v>
      </c>
      <c r="M6" s="73">
        <v>8069.4026973999498</v>
      </c>
      <c r="N6" s="73">
        <v>2411.3861117014098</v>
      </c>
      <c r="O6" s="73">
        <v>790.34733101713402</v>
      </c>
      <c r="P6" s="73">
        <v>860.56596966536995</v>
      </c>
      <c r="Q6" s="73">
        <v>0</v>
      </c>
      <c r="R6" s="73">
        <v>16.514779359799899</v>
      </c>
      <c r="S6" s="74">
        <v>4048.7632386590999</v>
      </c>
      <c r="T6" s="73">
        <v>9459.9076815110893</v>
      </c>
      <c r="U6" s="58">
        <f>SUM(C6:S6)</f>
        <v>153928.22534013999</v>
      </c>
    </row>
    <row r="7" spans="1:21" x14ac:dyDescent="0.35">
      <c r="A7" s="73" t="s">
        <v>214</v>
      </c>
      <c r="B7" s="73">
        <v>42</v>
      </c>
      <c r="C7" s="113">
        <v>39808.890349554902</v>
      </c>
      <c r="D7" s="113">
        <v>545.501944717632</v>
      </c>
      <c r="E7" s="113">
        <v>530874.73127313505</v>
      </c>
      <c r="F7" s="113">
        <v>39938.006503807803</v>
      </c>
      <c r="G7" s="113">
        <v>870.81688024789503</v>
      </c>
      <c r="H7" s="113">
        <v>8153.5597969783903</v>
      </c>
      <c r="I7" s="113">
        <v>2191.3416821931</v>
      </c>
      <c r="J7" s="113">
        <v>44218.066105573198</v>
      </c>
      <c r="K7" s="113">
        <v>36596.944050448903</v>
      </c>
      <c r="L7" s="73">
        <v>19743.467033700199</v>
      </c>
      <c r="M7" s="73">
        <v>16741.809699371799</v>
      </c>
      <c r="N7" s="73">
        <v>8925.9816252600795</v>
      </c>
      <c r="O7" s="73">
        <v>3798.3013991094299</v>
      </c>
      <c r="P7" s="73">
        <v>5125.1834755835298</v>
      </c>
      <c r="Q7" s="73">
        <v>0</v>
      </c>
      <c r="R7" s="73">
        <v>17.047043880934801</v>
      </c>
      <c r="S7" s="74">
        <v>20032.6245533574</v>
      </c>
      <c r="T7" s="73">
        <v>25553.515812259298</v>
      </c>
      <c r="U7" s="58">
        <f>SUM(C7:S7)</f>
        <v>777582.27341692033</v>
      </c>
    </row>
    <row r="8" spans="1:21" x14ac:dyDescent="0.35">
      <c r="A8" s="73" t="s">
        <v>213</v>
      </c>
      <c r="B8" s="73">
        <v>51</v>
      </c>
      <c r="C8" s="113">
        <v>16415.909865920701</v>
      </c>
      <c r="D8" s="113">
        <v>390.06513692097002</v>
      </c>
      <c r="E8" s="113">
        <v>708437.20563597395</v>
      </c>
      <c r="F8" s="113">
        <v>37468.759235555401</v>
      </c>
      <c r="G8" s="113">
        <v>10175.279846597099</v>
      </c>
      <c r="H8" s="113">
        <v>8294.6692003182707</v>
      </c>
      <c r="I8" s="113">
        <v>2064.2871263152101</v>
      </c>
      <c r="J8" s="113">
        <v>38900.288371725197</v>
      </c>
      <c r="K8" s="113">
        <v>52705.856886573703</v>
      </c>
      <c r="L8" s="73">
        <v>14668.2623070726</v>
      </c>
      <c r="M8" s="73">
        <v>13252.553090544199</v>
      </c>
      <c r="N8" s="73">
        <v>9045.0885377799004</v>
      </c>
      <c r="O8" s="73">
        <v>3720.8504865500599</v>
      </c>
      <c r="P8" s="73">
        <v>5940.44246650489</v>
      </c>
      <c r="Q8" s="73">
        <v>26060.2160687545</v>
      </c>
      <c r="R8" s="73">
        <v>5.9715433694271596</v>
      </c>
      <c r="S8" s="74">
        <v>16920.2497738987</v>
      </c>
      <c r="T8" s="73">
        <v>43379.040292967802</v>
      </c>
      <c r="U8" s="58">
        <f>SUM(C8:S8)</f>
        <v>964465.95558037492</v>
      </c>
    </row>
    <row r="9" spans="1:21" x14ac:dyDescent="0.35">
      <c r="A9" s="73" t="s">
        <v>212</v>
      </c>
      <c r="B9" s="73">
        <v>54</v>
      </c>
      <c r="C9" s="113">
        <v>1341.07653835319</v>
      </c>
      <c r="D9" s="113">
        <v>43.7551583202779</v>
      </c>
      <c r="E9" s="113">
        <v>103618.262554177</v>
      </c>
      <c r="F9" s="113">
        <v>5295.8340540567197</v>
      </c>
      <c r="G9" s="113">
        <v>958.66474254112995</v>
      </c>
      <c r="H9" s="113">
        <v>950.53399425727605</v>
      </c>
      <c r="I9" s="113">
        <v>206.772905413085</v>
      </c>
      <c r="J9" s="113">
        <v>6953.1992705455496</v>
      </c>
      <c r="K9" s="113">
        <v>11895.2867161206</v>
      </c>
      <c r="L9" s="73">
        <v>3418.7313126720401</v>
      </c>
      <c r="M9" s="73">
        <v>894.64696085360004</v>
      </c>
      <c r="N9" s="73">
        <v>910.45625497299102</v>
      </c>
      <c r="O9" s="73">
        <v>811.86104782473296</v>
      </c>
      <c r="P9" s="73">
        <v>585.83790889726799</v>
      </c>
      <c r="Q9" s="73">
        <v>0</v>
      </c>
      <c r="R9" s="73">
        <v>1.11740954715507</v>
      </c>
      <c r="S9" s="74">
        <v>2849.7244777432302</v>
      </c>
      <c r="T9" s="73">
        <v>3419.3861413540299</v>
      </c>
      <c r="U9" s="58">
        <f>SUM(C9:S9)</f>
        <v>140735.76130629581</v>
      </c>
    </row>
    <row r="10" spans="1:21" x14ac:dyDescent="0.35">
      <c r="A10" s="73" t="s">
        <v>211</v>
      </c>
      <c r="C10" s="113">
        <f>SUM(C3:C9)</f>
        <v>98435.815422327272</v>
      </c>
      <c r="D10" s="113">
        <f>SUM(D3:D9)</f>
        <v>1183.5309350953557</v>
      </c>
      <c r="E10" s="113">
        <f>SUM(E3:E9)</f>
        <v>1668857.6661905753</v>
      </c>
      <c r="F10" s="113">
        <f>SUM(F3:F9)</f>
        <v>110684.76967327732</v>
      </c>
      <c r="G10" s="113">
        <f>SUM(G3:G9)</f>
        <v>12903.191610285487</v>
      </c>
      <c r="H10" s="113">
        <f>SUM(H3:H9)</f>
        <v>23136.510034940657</v>
      </c>
      <c r="I10" s="113">
        <f>SUM(I3:I9)</f>
        <v>6025.8081574356183</v>
      </c>
      <c r="J10" s="113">
        <f>SUM(J3:J9)</f>
        <v>120779.38821703719</v>
      </c>
      <c r="K10" s="113">
        <f>SUM(K3:K9)</f>
        <v>122958.39712764928</v>
      </c>
      <c r="L10" s="73">
        <f>SUM(L3:L9)</f>
        <v>51980.344514018216</v>
      </c>
      <c r="M10" s="73">
        <f>SUM(M3:M9)</f>
        <v>45522.976332267332</v>
      </c>
      <c r="N10" s="73">
        <f>SUM(N3:N9)</f>
        <v>26200.87549359255</v>
      </c>
      <c r="O10" s="73">
        <f>SUM(O3:O9)</f>
        <v>11200.841145974893</v>
      </c>
      <c r="P10" s="73">
        <f>SUM(P3:P9)</f>
        <v>15868.104901083787</v>
      </c>
      <c r="Q10" s="73">
        <f>SUM(Q3:Q9)</f>
        <v>53805.095061356114</v>
      </c>
      <c r="R10" s="73">
        <f>SUM(R3:R9)</f>
        <v>100.62468185210244</v>
      </c>
      <c r="S10" s="74">
        <f>SUM(S3:S9)</f>
        <v>53947.888733487089</v>
      </c>
      <c r="T10" s="73">
        <f>SUM(T3:T9)</f>
        <v>101471.43044236737</v>
      </c>
      <c r="U10" s="58">
        <f>SUM(U3:U9)</f>
        <v>2423591.8282322553</v>
      </c>
    </row>
    <row r="11" spans="1:21" x14ac:dyDescent="0.35">
      <c r="A11" s="73" t="s">
        <v>244</v>
      </c>
      <c r="C11" s="114">
        <f>C10/$U$10</f>
        <v>4.0615673924814896E-2</v>
      </c>
      <c r="D11" s="114">
        <f>D10/$U$10</f>
        <v>4.8833756629663657E-4</v>
      </c>
      <c r="E11" s="114">
        <f>E10/$U$10</f>
        <v>0.68858858441019921</v>
      </c>
      <c r="F11" s="114">
        <f>F10/$U$10</f>
        <v>4.5669723913044274E-2</v>
      </c>
      <c r="G11" s="114">
        <f>G10/$U$10</f>
        <v>5.3239953444210739E-3</v>
      </c>
      <c r="H11" s="114">
        <f>H10/$U$10</f>
        <v>9.5463723575170689E-3</v>
      </c>
      <c r="I11" s="114">
        <f>I10/$U$10</f>
        <v>2.486313118917712E-3</v>
      </c>
      <c r="J11" s="114">
        <f>J10/$U$10</f>
        <v>4.9834871866659379E-2</v>
      </c>
      <c r="K11" s="114">
        <f>K10/$U$10</f>
        <v>5.0733954329815492E-2</v>
      </c>
      <c r="L11" s="76">
        <f>L10/$U$10</f>
        <v>2.1447648035656311E-2</v>
      </c>
      <c r="M11" s="76">
        <f>M10/$U$10</f>
        <v>1.8783268618904097E-2</v>
      </c>
      <c r="N11" s="76">
        <f>N10/$U$10</f>
        <v>1.0810762434656011E-2</v>
      </c>
      <c r="O11" s="76">
        <f>O10/$U$10</f>
        <v>4.6215872720385756E-3</v>
      </c>
      <c r="P11" s="76">
        <f>P10/$U$10</f>
        <v>6.5473503897138614E-3</v>
      </c>
      <c r="Q11" s="76">
        <f>Q10/$U$10</f>
        <v>2.2200559695978606E-2</v>
      </c>
      <c r="R11" s="76">
        <f>R10/$U$10</f>
        <v>4.1518823706175443E-5</v>
      </c>
      <c r="S11" s="75">
        <f>S10/$U$10</f>
        <v>2.2259477897660748E-2</v>
      </c>
      <c r="T11" s="76">
        <f>T10/$U$10</f>
        <v>4.1868201262412932E-2</v>
      </c>
    </row>
    <row r="12" spans="1:21" x14ac:dyDescent="0.35">
      <c r="L12" s="73" t="s">
        <v>243</v>
      </c>
      <c r="S12" s="73">
        <f>0.1*S10</f>
        <v>5394.7888733487089</v>
      </c>
    </row>
    <row r="13" spans="1:21" x14ac:dyDescent="0.35">
      <c r="L13" s="73" t="s">
        <v>242</v>
      </c>
      <c r="S13" s="73">
        <f>0.5*S10</f>
        <v>26973.944366743544</v>
      </c>
    </row>
    <row r="14" spans="1:21" x14ac:dyDescent="0.35">
      <c r="A14" s="57" t="s">
        <v>241</v>
      </c>
      <c r="C14" s="112" t="s">
        <v>239</v>
      </c>
    </row>
    <row r="15" spans="1:21" x14ac:dyDescent="0.35">
      <c r="A15" s="73" t="s">
        <v>238</v>
      </c>
      <c r="B15" s="73" t="s">
        <v>237</v>
      </c>
      <c r="C15" s="115" t="s">
        <v>236</v>
      </c>
      <c r="D15" s="115" t="s">
        <v>235</v>
      </c>
      <c r="E15" s="115" t="s">
        <v>234</v>
      </c>
      <c r="F15" s="115" t="s">
        <v>233</v>
      </c>
      <c r="G15" s="115" t="s">
        <v>232</v>
      </c>
      <c r="H15" s="115" t="s">
        <v>231</v>
      </c>
      <c r="I15" s="115" t="s">
        <v>230</v>
      </c>
      <c r="J15" s="115" t="s">
        <v>229</v>
      </c>
      <c r="K15" s="115" t="s">
        <v>228</v>
      </c>
      <c r="L15" s="77" t="s">
        <v>227</v>
      </c>
      <c r="M15" s="77" t="s">
        <v>226</v>
      </c>
      <c r="N15" s="77" t="s">
        <v>225</v>
      </c>
      <c r="O15" s="77" t="s">
        <v>224</v>
      </c>
      <c r="P15" s="77" t="s">
        <v>223</v>
      </c>
      <c r="Q15" s="77" t="s">
        <v>222</v>
      </c>
      <c r="R15" s="77" t="s">
        <v>221</v>
      </c>
      <c r="S15" s="77" t="s">
        <v>220</v>
      </c>
      <c r="T15" s="77" t="s">
        <v>219</v>
      </c>
      <c r="U15" s="78" t="s">
        <v>263</v>
      </c>
    </row>
    <row r="16" spans="1:21" x14ac:dyDescent="0.35">
      <c r="A16" s="73" t="s">
        <v>218</v>
      </c>
      <c r="B16" s="73">
        <v>10</v>
      </c>
      <c r="C16" s="115">
        <v>16462.526502028701</v>
      </c>
      <c r="D16" s="115">
        <v>3.9183465699332301</v>
      </c>
      <c r="E16" s="115">
        <v>29814.286879210002</v>
      </c>
      <c r="F16" s="115">
        <v>1177.17464898711</v>
      </c>
      <c r="G16" s="115">
        <v>452.20170700246598</v>
      </c>
      <c r="H16" s="115">
        <v>395.44189816302003</v>
      </c>
      <c r="I16" s="115">
        <v>190.46791833668499</v>
      </c>
      <c r="J16" s="115">
        <v>1741.74273387268</v>
      </c>
      <c r="K16" s="115">
        <v>649.96837053913396</v>
      </c>
      <c r="L16" s="77">
        <v>943.78061015206799</v>
      </c>
      <c r="M16" s="77">
        <v>282.54572681041498</v>
      </c>
      <c r="N16" s="77">
        <v>478.48208240462901</v>
      </c>
      <c r="O16" s="77">
        <v>111.296659632406</v>
      </c>
      <c r="P16" s="77">
        <v>287.02697894169802</v>
      </c>
      <c r="Q16" s="77">
        <v>302.56791685405398</v>
      </c>
      <c r="R16" s="77">
        <v>451.89035449706603</v>
      </c>
      <c r="S16" s="77">
        <v>1432.5899586345899</v>
      </c>
      <c r="T16" s="77">
        <v>725.606025412294</v>
      </c>
      <c r="U16" s="78">
        <f>SUM(C16:S16)</f>
        <v>55177.90929263665</v>
      </c>
    </row>
    <row r="17" spans="1:21" x14ac:dyDescent="0.35">
      <c r="A17" s="73" t="s">
        <v>217</v>
      </c>
      <c r="B17" s="73">
        <v>11</v>
      </c>
      <c r="C17" s="115">
        <v>0</v>
      </c>
      <c r="D17" s="115">
        <v>0</v>
      </c>
      <c r="E17" s="115">
        <v>834.98514897970199</v>
      </c>
      <c r="F17" s="115">
        <v>175.60330725550099</v>
      </c>
      <c r="G17" s="115">
        <v>0.14307388938584401</v>
      </c>
      <c r="H17" s="115">
        <v>143.26366615104001</v>
      </c>
      <c r="I17" s="115">
        <v>48.254943338786099</v>
      </c>
      <c r="J17" s="115">
        <v>118.099217665053</v>
      </c>
      <c r="K17" s="115">
        <v>0</v>
      </c>
      <c r="L17" s="77">
        <v>109.64327898667101</v>
      </c>
      <c r="M17" s="77">
        <v>1.54860805661673</v>
      </c>
      <c r="N17" s="77">
        <v>125.692018009024</v>
      </c>
      <c r="O17" s="77">
        <v>66.029217714474896</v>
      </c>
      <c r="P17" s="77">
        <v>46.558072184360199</v>
      </c>
      <c r="Q17" s="77">
        <v>1.8799760802202199</v>
      </c>
      <c r="R17" s="77">
        <v>2.1587107041014502</v>
      </c>
      <c r="S17" s="77">
        <v>65.918267496281004</v>
      </c>
      <c r="T17" s="77">
        <v>87.515752954142201</v>
      </c>
      <c r="U17" s="78">
        <f>SUM(C17:S17)</f>
        <v>1739.7775065112176</v>
      </c>
    </row>
    <row r="18" spans="1:21" x14ac:dyDescent="0.35">
      <c r="A18" s="73" t="s">
        <v>216</v>
      </c>
      <c r="B18" s="73">
        <v>24</v>
      </c>
      <c r="C18" s="115">
        <v>70191.189465412594</v>
      </c>
      <c r="D18" s="115">
        <v>370.47093301967402</v>
      </c>
      <c r="E18" s="115">
        <v>392999.04543275503</v>
      </c>
      <c r="F18" s="115">
        <v>30966.360832843198</v>
      </c>
      <c r="G18" s="115">
        <v>862.40616181434496</v>
      </c>
      <c r="H18" s="115">
        <v>10825.5655001655</v>
      </c>
      <c r="I18" s="115">
        <v>4301.6205156590504</v>
      </c>
      <c r="J18" s="115">
        <v>28893.4158829314</v>
      </c>
      <c r="K18" s="115">
        <v>20502.733724418398</v>
      </c>
      <c r="L18" s="77">
        <v>17470.999985173599</v>
      </c>
      <c r="M18" s="77">
        <v>5721.6721112170899</v>
      </c>
      <c r="N18" s="77">
        <v>9307.3172780871992</v>
      </c>
      <c r="O18" s="77">
        <v>4313.5129458394904</v>
      </c>
      <c r="P18" s="77">
        <v>8152.9099103996596</v>
      </c>
      <c r="Q18" s="77">
        <v>55537.793746262498</v>
      </c>
      <c r="R18" s="77">
        <v>8156.36369926313</v>
      </c>
      <c r="S18" s="77">
        <v>23292.453902531801</v>
      </c>
      <c r="T18" s="77">
        <v>24521.786768012698</v>
      </c>
      <c r="U18" s="78">
        <f>SUM(C18:S18)</f>
        <v>691865.83202779363</v>
      </c>
    </row>
    <row r="19" spans="1:21" x14ac:dyDescent="0.35">
      <c r="A19" s="73" t="s">
        <v>215</v>
      </c>
      <c r="B19" s="73">
        <v>36</v>
      </c>
      <c r="C19" s="115">
        <v>8344.6832853125597</v>
      </c>
      <c r="D19" s="115">
        <v>46.8012236647672</v>
      </c>
      <c r="E19" s="115">
        <v>195220.34911017399</v>
      </c>
      <c r="F19" s="115">
        <v>15764.604656449599</v>
      </c>
      <c r="G19" s="115">
        <v>453.980122860687</v>
      </c>
      <c r="H19" s="115">
        <v>2269.97375743168</v>
      </c>
      <c r="I19" s="115">
        <v>1010.69174619334</v>
      </c>
      <c r="J19" s="115">
        <v>28857.5846458735</v>
      </c>
      <c r="K19" s="115">
        <v>32344.978081771998</v>
      </c>
      <c r="L19" s="77">
        <v>10690.7562900619</v>
      </c>
      <c r="M19" s="77">
        <v>4257.0081495282702</v>
      </c>
      <c r="N19" s="77">
        <v>6064.3021997301603</v>
      </c>
      <c r="O19" s="77">
        <v>1993.49891026623</v>
      </c>
      <c r="P19" s="77">
        <v>2079.1448184518299</v>
      </c>
      <c r="Q19" s="77">
        <v>0</v>
      </c>
      <c r="R19" s="77">
        <v>10831.2538610181</v>
      </c>
      <c r="S19" s="77">
        <v>10500.2589662108</v>
      </c>
      <c r="T19" s="77">
        <v>13070.780555788901</v>
      </c>
      <c r="U19" s="78">
        <f>SUM(C19:S19)</f>
        <v>330729.86982499948</v>
      </c>
    </row>
    <row r="20" spans="1:21" x14ac:dyDescent="0.35">
      <c r="A20" s="73" t="s">
        <v>214</v>
      </c>
      <c r="B20" s="73">
        <v>42</v>
      </c>
      <c r="C20" s="115">
        <v>88542.592034317902</v>
      </c>
      <c r="D20" s="115">
        <v>1093.56019234665</v>
      </c>
      <c r="E20" s="115">
        <v>938608.76457302598</v>
      </c>
      <c r="F20" s="115">
        <v>59395.1458661777</v>
      </c>
      <c r="G20" s="115">
        <v>1931.1345092244301</v>
      </c>
      <c r="H20" s="115">
        <v>18227.2225873887</v>
      </c>
      <c r="I20" s="115">
        <v>5994.3403033462901</v>
      </c>
      <c r="J20" s="115">
        <v>85691.924356167496</v>
      </c>
      <c r="K20" s="115">
        <v>82581.364811236301</v>
      </c>
      <c r="L20" s="77">
        <v>38235.871762304501</v>
      </c>
      <c r="M20" s="77">
        <v>8154.79161621602</v>
      </c>
      <c r="N20" s="77">
        <v>17804.564279466002</v>
      </c>
      <c r="O20" s="77">
        <v>7164.0469400967604</v>
      </c>
      <c r="P20" s="77">
        <v>10859.937087025401</v>
      </c>
      <c r="Q20" s="77">
        <v>0</v>
      </c>
      <c r="R20" s="77">
        <v>16256.545568663099</v>
      </c>
      <c r="S20" s="77">
        <v>42689.726355742401</v>
      </c>
      <c r="T20" s="77">
        <v>32233.346100433399</v>
      </c>
      <c r="U20" s="78">
        <f>SUM(C20:S20)</f>
        <v>1423231.5328427458</v>
      </c>
    </row>
    <row r="21" spans="1:21" x14ac:dyDescent="0.35">
      <c r="A21" s="73" t="s">
        <v>213</v>
      </c>
      <c r="B21" s="73">
        <v>51</v>
      </c>
      <c r="C21" s="115">
        <v>40289.916379612798</v>
      </c>
      <c r="D21" s="115">
        <v>751.30545657620905</v>
      </c>
      <c r="E21" s="115">
        <v>1321939.3967174501</v>
      </c>
      <c r="F21" s="115">
        <v>62454.326564299197</v>
      </c>
      <c r="G21" s="115">
        <v>27046.7629223644</v>
      </c>
      <c r="H21" s="115">
        <v>19202.7490449385</v>
      </c>
      <c r="I21" s="115">
        <v>7212.8084490197298</v>
      </c>
      <c r="J21" s="115">
        <v>84376.841057016994</v>
      </c>
      <c r="K21" s="115">
        <v>128374.124877065</v>
      </c>
      <c r="L21" s="77">
        <v>31015.148040703101</v>
      </c>
      <c r="M21" s="77">
        <v>12308.794225646499</v>
      </c>
      <c r="N21" s="77">
        <v>19615.4299876941</v>
      </c>
      <c r="O21" s="77">
        <v>8184.6327770172402</v>
      </c>
      <c r="P21" s="77">
        <v>14894.2031599808</v>
      </c>
      <c r="Q21" s="77">
        <v>44915.647193132398</v>
      </c>
      <c r="R21" s="77">
        <v>14456.057041755799</v>
      </c>
      <c r="S21" s="77">
        <v>41938.941549744697</v>
      </c>
      <c r="T21" s="77">
        <v>56714.512486223801</v>
      </c>
      <c r="U21" s="78">
        <f>SUM(C21:S21)</f>
        <v>1878977.0854440173</v>
      </c>
    </row>
    <row r="22" spans="1:21" x14ac:dyDescent="0.35">
      <c r="A22" s="73" t="s">
        <v>212</v>
      </c>
      <c r="B22" s="73">
        <v>54</v>
      </c>
      <c r="C22" s="115">
        <v>2894.9180352174199</v>
      </c>
      <c r="D22" s="115">
        <v>111.20325388078599</v>
      </c>
      <c r="E22" s="115">
        <v>195436.64618988501</v>
      </c>
      <c r="F22" s="115">
        <v>8596.9032780970902</v>
      </c>
      <c r="G22" s="115">
        <v>1990.54279120107</v>
      </c>
      <c r="H22" s="115">
        <v>2042.44500674597</v>
      </c>
      <c r="I22" s="115">
        <v>552.76189440702103</v>
      </c>
      <c r="J22" s="115">
        <v>13161.857588352401</v>
      </c>
      <c r="K22" s="115">
        <v>26154.2472435419</v>
      </c>
      <c r="L22" s="77">
        <v>6255.4328541140503</v>
      </c>
      <c r="M22" s="77">
        <v>552.67812575675896</v>
      </c>
      <c r="N22" s="77">
        <v>1801.3215184118001</v>
      </c>
      <c r="O22" s="77">
        <v>1556.38050241421</v>
      </c>
      <c r="P22" s="77">
        <v>1229.5253604028801</v>
      </c>
      <c r="Q22" s="77">
        <v>0</v>
      </c>
      <c r="R22" s="77">
        <v>1457.9219444211001</v>
      </c>
      <c r="S22" s="77">
        <v>5997.8457371888298</v>
      </c>
      <c r="T22" s="77">
        <v>4185.9347741211704</v>
      </c>
      <c r="U22" s="78">
        <f>SUM(C22:S22)</f>
        <v>269792.63132403826</v>
      </c>
    </row>
    <row r="23" spans="1:21" x14ac:dyDescent="0.35">
      <c r="A23" s="73" t="s">
        <v>211</v>
      </c>
      <c r="C23" s="115">
        <f>SUM(C16:C22)</f>
        <v>226725.82570190195</v>
      </c>
      <c r="D23" s="115">
        <f>SUM(D16:D22)</f>
        <v>2377.2594060580195</v>
      </c>
      <c r="E23" s="115">
        <f>SUM(E16:E22)</f>
        <v>3074853.4740514802</v>
      </c>
      <c r="F23" s="115">
        <f>SUM(F16:F22)</f>
        <v>178530.11915410942</v>
      </c>
      <c r="G23" s="115">
        <f>SUM(G16:G22)</f>
        <v>32737.171288356785</v>
      </c>
      <c r="H23" s="115">
        <f>SUM(H16:H22)</f>
        <v>53106.661460984411</v>
      </c>
      <c r="I23" s="115">
        <f>SUM(I16:I22)</f>
        <v>19310.945770300899</v>
      </c>
      <c r="J23" s="115">
        <f>SUM(J16:J22)</f>
        <v>242841.46548187954</v>
      </c>
      <c r="K23" s="115">
        <f>SUM(K16:K22)</f>
        <v>290607.41710857273</v>
      </c>
      <c r="L23" s="77">
        <f>SUM(L16:L22)</f>
        <v>104721.63282149591</v>
      </c>
      <c r="M23" s="77">
        <f>SUM(M16:M22)</f>
        <v>31279.038563231668</v>
      </c>
      <c r="N23" s="77">
        <f>SUM(N16:N22)</f>
        <v>55197.10936380292</v>
      </c>
      <c r="O23" s="77">
        <f>SUM(O16:O22)</f>
        <v>23389.397952980809</v>
      </c>
      <c r="P23" s="77">
        <f>SUM(P16:P22)</f>
        <v>37549.305387386623</v>
      </c>
      <c r="Q23" s="77">
        <f>SUM(Q16:Q22)</f>
        <v>100757.88883232916</v>
      </c>
      <c r="R23" s="77">
        <f>SUM(R16:R22)</f>
        <v>51612.191180322392</v>
      </c>
      <c r="S23" s="77">
        <f>SUM(S16:S22)</f>
        <v>125917.7347375494</v>
      </c>
      <c r="T23" s="77">
        <f>SUM(T16:T22)</f>
        <v>131539.48246294641</v>
      </c>
      <c r="U23" s="78">
        <f>SUM(U16:U22)</f>
        <v>4651514.6382627422</v>
      </c>
    </row>
    <row r="24" spans="1:21" x14ac:dyDescent="0.35">
      <c r="A24" s="73" t="s">
        <v>244</v>
      </c>
      <c r="C24" s="114">
        <f>C23/$U$23</f>
        <v>4.8742365301161342E-2</v>
      </c>
      <c r="D24" s="115"/>
      <c r="E24" s="115"/>
      <c r="F24" s="115"/>
      <c r="G24" s="115"/>
      <c r="H24" s="115"/>
      <c r="I24" s="115"/>
      <c r="J24" s="115"/>
      <c r="K24" s="114">
        <f>K23/$U$23</f>
        <v>6.2475868552164637E-2</v>
      </c>
      <c r="L24" s="77"/>
      <c r="M24" s="77"/>
      <c r="N24" s="77"/>
      <c r="O24" s="77"/>
      <c r="P24" s="77"/>
      <c r="Q24" s="77"/>
      <c r="R24" s="77"/>
      <c r="S24" s="77"/>
      <c r="T24" s="77"/>
      <c r="U24" s="78"/>
    </row>
    <row r="26" spans="1:21" x14ac:dyDescent="0.35">
      <c r="A26" s="57" t="s">
        <v>240</v>
      </c>
      <c r="C26" s="112" t="s">
        <v>239</v>
      </c>
    </row>
    <row r="27" spans="1:21" x14ac:dyDescent="0.35">
      <c r="A27" s="73" t="s">
        <v>238</v>
      </c>
      <c r="B27" s="73" t="s">
        <v>237</v>
      </c>
      <c r="C27" s="113" t="s">
        <v>236</v>
      </c>
      <c r="D27" s="113" t="s">
        <v>235</v>
      </c>
      <c r="E27" s="113" t="s">
        <v>234</v>
      </c>
      <c r="F27" s="113" t="s">
        <v>233</v>
      </c>
      <c r="G27" s="113" t="s">
        <v>232</v>
      </c>
      <c r="H27" s="113" t="s">
        <v>231</v>
      </c>
      <c r="I27" s="113" t="s">
        <v>230</v>
      </c>
      <c r="J27" s="113" t="s">
        <v>229</v>
      </c>
      <c r="K27" s="113" t="s">
        <v>228</v>
      </c>
      <c r="L27" s="73" t="s">
        <v>227</v>
      </c>
      <c r="M27" s="73" t="s">
        <v>226</v>
      </c>
      <c r="N27" s="73" t="s">
        <v>225</v>
      </c>
      <c r="O27" s="73" t="s">
        <v>224</v>
      </c>
      <c r="P27" s="73" t="s">
        <v>223</v>
      </c>
      <c r="Q27" s="73" t="s">
        <v>222</v>
      </c>
      <c r="R27" s="73" t="s">
        <v>221</v>
      </c>
      <c r="S27" s="73" t="s">
        <v>220</v>
      </c>
      <c r="T27" s="73" t="s">
        <v>219</v>
      </c>
      <c r="U27" s="58" t="s">
        <v>263</v>
      </c>
    </row>
    <row r="28" spans="1:21" x14ac:dyDescent="0.35">
      <c r="A28" s="73" t="s">
        <v>218</v>
      </c>
      <c r="B28" s="73">
        <v>10</v>
      </c>
      <c r="C28" s="115">
        <v>45130.632391533101</v>
      </c>
      <c r="D28" s="115">
        <v>12.114824827149899</v>
      </c>
      <c r="E28" s="115">
        <v>63374.5269171654</v>
      </c>
      <c r="F28" s="115">
        <v>2236.3998260379599</v>
      </c>
      <c r="G28" s="115">
        <v>994.85798866281505</v>
      </c>
      <c r="H28" s="115">
        <v>1413.33305328081</v>
      </c>
      <c r="I28" s="115">
        <v>866.30498707639902</v>
      </c>
      <c r="J28" s="115">
        <v>4048.9493088468498</v>
      </c>
      <c r="K28" s="115">
        <v>1779.64199403982</v>
      </c>
      <c r="L28" s="77">
        <v>2186.4410926001801</v>
      </c>
      <c r="M28" s="77">
        <v>1295.3282297880301</v>
      </c>
      <c r="N28" s="77">
        <v>1322.92839386586</v>
      </c>
      <c r="O28" s="77">
        <v>327.96069051066701</v>
      </c>
      <c r="P28" s="77">
        <v>934.03255857627801</v>
      </c>
      <c r="Q28" s="77">
        <v>484.05628067192799</v>
      </c>
      <c r="R28" s="77">
        <v>6.9547748130649403</v>
      </c>
      <c r="S28" s="77">
        <v>4430.9012419505398</v>
      </c>
      <c r="T28" s="77">
        <v>979.60591668602297</v>
      </c>
      <c r="U28" s="78">
        <f>SUM(C28:S28)</f>
        <v>130845.36455424684</v>
      </c>
    </row>
    <row r="29" spans="1:21" x14ac:dyDescent="0.35">
      <c r="A29" s="73" t="s">
        <v>217</v>
      </c>
      <c r="B29" s="73">
        <v>11</v>
      </c>
      <c r="C29" s="115">
        <v>0</v>
      </c>
      <c r="D29" s="115">
        <v>0</v>
      </c>
      <c r="E29" s="115">
        <v>1772.4925003583</v>
      </c>
      <c r="F29" s="115">
        <v>363.44993402292101</v>
      </c>
      <c r="G29" s="115">
        <v>0.40549957250806801</v>
      </c>
      <c r="H29" s="115">
        <v>426.42888560513501</v>
      </c>
      <c r="I29" s="115">
        <v>213.84480807341899</v>
      </c>
      <c r="J29" s="115">
        <v>248.521075599353</v>
      </c>
      <c r="K29" s="115">
        <v>0</v>
      </c>
      <c r="L29" s="77">
        <v>300.860914387945</v>
      </c>
      <c r="M29" s="77">
        <v>2.6526739249689801</v>
      </c>
      <c r="N29" s="77">
        <v>327.175143197441</v>
      </c>
      <c r="O29" s="77">
        <v>166.59904222038799</v>
      </c>
      <c r="P29" s="77">
        <v>180.231092748451</v>
      </c>
      <c r="Q29" s="77">
        <v>8.7504880326969499</v>
      </c>
      <c r="R29" s="77">
        <v>0</v>
      </c>
      <c r="S29" s="77">
        <v>252.09298073073899</v>
      </c>
      <c r="T29" s="77">
        <v>139.16765096889901</v>
      </c>
      <c r="U29" s="78">
        <f>SUM(C29:S29)</f>
        <v>4263.5050384742663</v>
      </c>
    </row>
    <row r="30" spans="1:21" x14ac:dyDescent="0.35">
      <c r="A30" s="73" t="s">
        <v>216</v>
      </c>
      <c r="B30" s="73">
        <v>24</v>
      </c>
      <c r="C30" s="115">
        <v>224388.60647514299</v>
      </c>
      <c r="D30" s="115">
        <v>1102.23457198914</v>
      </c>
      <c r="E30" s="115">
        <v>818085.16701837897</v>
      </c>
      <c r="F30" s="115">
        <v>60791.653281803599</v>
      </c>
      <c r="G30" s="115">
        <v>3093.7306949091299</v>
      </c>
      <c r="H30" s="115">
        <v>36317.399910053697</v>
      </c>
      <c r="I30" s="115">
        <v>18544.190804722599</v>
      </c>
      <c r="J30" s="115">
        <v>66622.979544634596</v>
      </c>
      <c r="K30" s="115">
        <v>66237.495490330693</v>
      </c>
      <c r="L30" s="77">
        <v>42963.698521816899</v>
      </c>
      <c r="M30" s="77">
        <v>14366.6961545494</v>
      </c>
      <c r="N30" s="77">
        <v>25881.874836292802</v>
      </c>
      <c r="O30" s="77">
        <v>12583.069589756</v>
      </c>
      <c r="P30" s="77">
        <v>26910.3640847471</v>
      </c>
      <c r="Q30" s="77">
        <v>111502.583978689</v>
      </c>
      <c r="R30" s="77">
        <v>594.49177881122603</v>
      </c>
      <c r="S30" s="77">
        <v>74637.368478276898</v>
      </c>
      <c r="T30" s="77">
        <v>32416.025264031799</v>
      </c>
      <c r="U30" s="78">
        <f>SUM(C30:S30)</f>
        <v>1604623.605214905</v>
      </c>
    </row>
    <row r="31" spans="1:21" x14ac:dyDescent="0.35">
      <c r="A31" s="73" t="s">
        <v>215</v>
      </c>
      <c r="B31" s="73">
        <v>36</v>
      </c>
      <c r="C31" s="115">
        <v>30225.819030062801</v>
      </c>
      <c r="D31" s="115">
        <v>186.12405667604</v>
      </c>
      <c r="E31" s="115">
        <v>472882.53312444699</v>
      </c>
      <c r="F31" s="115">
        <v>27896.0856071126</v>
      </c>
      <c r="G31" s="115">
        <v>1343.6165323238199</v>
      </c>
      <c r="H31" s="115">
        <v>6897.1138116959801</v>
      </c>
      <c r="I31" s="115">
        <v>3851.34153393</v>
      </c>
      <c r="J31" s="115">
        <v>69331.811083160705</v>
      </c>
      <c r="K31" s="115">
        <v>115360.944287669</v>
      </c>
      <c r="L31" s="77">
        <v>26166.383566518201</v>
      </c>
      <c r="M31" s="77">
        <v>23034.2240650776</v>
      </c>
      <c r="N31" s="77">
        <v>16349.1380971914</v>
      </c>
      <c r="O31" s="77">
        <v>4714.4811038681801</v>
      </c>
      <c r="P31" s="77">
        <v>5684.8655500807999</v>
      </c>
      <c r="Q31" s="77">
        <v>0</v>
      </c>
      <c r="R31" s="77">
        <v>215.867116727536</v>
      </c>
      <c r="S31" s="77">
        <v>32828.9256361722</v>
      </c>
      <c r="T31" s="77">
        <v>17327.810450571498</v>
      </c>
      <c r="U31" s="78">
        <f>SUM(C31:S31)</f>
        <v>836969.27420271374</v>
      </c>
    </row>
    <row r="32" spans="1:21" x14ac:dyDescent="0.35">
      <c r="A32" s="73" t="s">
        <v>214</v>
      </c>
      <c r="B32" s="73">
        <v>42</v>
      </c>
      <c r="C32" s="115">
        <v>278038.70679983898</v>
      </c>
      <c r="D32" s="115">
        <v>2978.6120597203699</v>
      </c>
      <c r="E32" s="115">
        <v>2038220.1398121</v>
      </c>
      <c r="F32" s="115">
        <v>100004.680665997</v>
      </c>
      <c r="G32" s="115">
        <v>6733.4778074853102</v>
      </c>
      <c r="H32" s="115">
        <v>51670.096815802797</v>
      </c>
      <c r="I32" s="115">
        <v>20839.125395986001</v>
      </c>
      <c r="J32" s="115">
        <v>187457.69584319601</v>
      </c>
      <c r="K32" s="115">
        <v>259225.31320579399</v>
      </c>
      <c r="L32" s="77">
        <v>85918.507188289193</v>
      </c>
      <c r="M32" s="77">
        <v>41620.473651176399</v>
      </c>
      <c r="N32" s="77">
        <v>40660.279327676202</v>
      </c>
      <c r="O32" s="77">
        <v>14350.5419016224</v>
      </c>
      <c r="P32" s="77">
        <v>26627.9310378911</v>
      </c>
      <c r="Q32" s="77">
        <v>0</v>
      </c>
      <c r="R32" s="77">
        <v>290.57788013422697</v>
      </c>
      <c r="S32" s="77">
        <v>116333.567753764</v>
      </c>
      <c r="T32" s="77">
        <v>40420.0170008352</v>
      </c>
      <c r="U32" s="78">
        <f>SUM(C32:S32)</f>
        <v>3270969.7271464737</v>
      </c>
    </row>
    <row r="33" spans="1:21" x14ac:dyDescent="0.35">
      <c r="A33" s="73" t="s">
        <v>213</v>
      </c>
      <c r="B33" s="73">
        <v>51</v>
      </c>
      <c r="C33" s="115">
        <v>148085.19741231401</v>
      </c>
      <c r="D33" s="115">
        <v>2091.40172874772</v>
      </c>
      <c r="E33" s="115">
        <v>2906451.47546492</v>
      </c>
      <c r="F33" s="115">
        <v>115477.629075381</v>
      </c>
      <c r="G33" s="115">
        <v>97386.700058810995</v>
      </c>
      <c r="H33" s="115">
        <v>62028.133911229903</v>
      </c>
      <c r="I33" s="115">
        <v>29858.341776092999</v>
      </c>
      <c r="J33" s="115">
        <v>234492.46008016</v>
      </c>
      <c r="K33" s="115">
        <v>396024.80046257999</v>
      </c>
      <c r="L33" s="77">
        <v>76353.546206194398</v>
      </c>
      <c r="M33" s="77">
        <v>29331.547916162101</v>
      </c>
      <c r="N33" s="77">
        <v>55576.035494185599</v>
      </c>
      <c r="O33" s="77">
        <v>21253.223239746301</v>
      </c>
      <c r="P33" s="77">
        <v>47038.0744577277</v>
      </c>
      <c r="Q33" s="77">
        <v>74683.468417489101</v>
      </c>
      <c r="R33" s="77">
        <v>216.96599338746501</v>
      </c>
      <c r="S33" s="77">
        <v>131830.400112679</v>
      </c>
      <c r="T33" s="77">
        <v>67264.077828242094</v>
      </c>
      <c r="U33" s="78">
        <f>SUM(C33:S33)</f>
        <v>4428179.4018078083</v>
      </c>
    </row>
    <row r="34" spans="1:21" x14ac:dyDescent="0.35">
      <c r="A34" s="73" t="s">
        <v>212</v>
      </c>
      <c r="B34" s="73">
        <v>54</v>
      </c>
      <c r="C34" s="115">
        <v>8225.5321409685494</v>
      </c>
      <c r="D34" s="115">
        <v>356.36320505280599</v>
      </c>
      <c r="E34" s="115">
        <v>457142.021962706</v>
      </c>
      <c r="F34" s="115">
        <v>14470.363936484</v>
      </c>
      <c r="G34" s="115">
        <v>5520.2589167898004</v>
      </c>
      <c r="H34" s="115">
        <v>5337.3020069881304</v>
      </c>
      <c r="I34" s="115">
        <v>1851.2251473982201</v>
      </c>
      <c r="J34" s="115">
        <v>30002.3502172054</v>
      </c>
      <c r="K34" s="115">
        <v>74062.676000652296</v>
      </c>
      <c r="L34" s="77">
        <v>13226.010042353801</v>
      </c>
      <c r="M34" s="77">
        <v>2579.7430600514899</v>
      </c>
      <c r="N34" s="77">
        <v>3844.67809610413</v>
      </c>
      <c r="O34" s="77">
        <v>2887.3146093514401</v>
      </c>
      <c r="P34" s="77">
        <v>3318.2272181394901</v>
      </c>
      <c r="Q34" s="77">
        <v>0</v>
      </c>
      <c r="R34" s="77">
        <v>16.657111933696701</v>
      </c>
      <c r="S34" s="77">
        <v>15972.6775821254</v>
      </c>
      <c r="T34" s="77">
        <v>4673.1043327419202</v>
      </c>
      <c r="U34" s="78">
        <f>SUM(C34:S34)</f>
        <v>638813.40125430457</v>
      </c>
    </row>
    <row r="35" spans="1:21" x14ac:dyDescent="0.35">
      <c r="A35" s="73" t="s">
        <v>211</v>
      </c>
      <c r="C35" s="115">
        <f>SUM(C28:C34)</f>
        <v>734094.49424986052</v>
      </c>
      <c r="D35" s="115">
        <f>SUM(D28:D34)</f>
        <v>6726.8504470132257</v>
      </c>
      <c r="E35" s="115">
        <f>SUM(E28:E34)</f>
        <v>6757928.3568000756</v>
      </c>
      <c r="F35" s="115">
        <f>SUM(F28:F34)</f>
        <v>321240.26232683903</v>
      </c>
      <c r="G35" s="115">
        <f>SUM(G28:G34)</f>
        <v>115073.04749855437</v>
      </c>
      <c r="H35" s="115">
        <f>SUM(H28:H34)</f>
        <v>164089.80839465643</v>
      </c>
      <c r="I35" s="115">
        <f>SUM(I28:I34)</f>
        <v>76024.374453279641</v>
      </c>
      <c r="J35" s="115">
        <f>SUM(J28:J34)</f>
        <v>592204.7671528029</v>
      </c>
      <c r="K35" s="115">
        <f>SUM(K28:K34)</f>
        <v>912690.87144106568</v>
      </c>
      <c r="L35" s="77">
        <f>SUM(L28:L34)</f>
        <v>247115.44753216059</v>
      </c>
      <c r="M35" s="77">
        <f>SUM(M28:M34)</f>
        <v>112230.66575072998</v>
      </c>
      <c r="N35" s="77">
        <f>SUM(N28:N34)</f>
        <v>143962.10938851343</v>
      </c>
      <c r="O35" s="77">
        <f>SUM(O28:O34)</f>
        <v>56283.190177075376</v>
      </c>
      <c r="P35" s="77">
        <f>SUM(P28:P34)</f>
        <v>110693.72599991092</v>
      </c>
      <c r="Q35" s="77">
        <f>SUM(Q28:Q34)</f>
        <v>186678.85916488274</v>
      </c>
      <c r="R35" s="77">
        <f>SUM(R28:R34)</f>
        <v>1341.5146558072156</v>
      </c>
      <c r="S35" s="77">
        <f>SUM(S28:S34)</f>
        <v>376285.93378569878</v>
      </c>
      <c r="T35" s="77">
        <f>SUM(T28:T34)</f>
        <v>163219.80844407744</v>
      </c>
      <c r="U35" s="78">
        <f>SUM(U28:U34)</f>
        <v>10914664.279218927</v>
      </c>
    </row>
    <row r="36" spans="1:21" x14ac:dyDescent="0.35">
      <c r="A36" s="73" t="s">
        <v>244</v>
      </c>
      <c r="C36" s="114">
        <f>C35/$U$35</f>
        <v>6.7257633901534317E-2</v>
      </c>
      <c r="D36" s="115"/>
      <c r="E36" s="115"/>
      <c r="F36" s="115"/>
      <c r="G36" s="115"/>
      <c r="H36" s="115"/>
      <c r="I36" s="115"/>
      <c r="J36" s="115"/>
      <c r="K36" s="114">
        <f>K35/$U$35</f>
        <v>8.3620608760160559E-2</v>
      </c>
      <c r="L36" s="77"/>
      <c r="M36" s="77"/>
      <c r="N36" s="77"/>
      <c r="O36" s="77"/>
      <c r="P36" s="77"/>
      <c r="Q36" s="77"/>
      <c r="R36" s="77"/>
      <c r="S36" s="77"/>
      <c r="T36" s="77"/>
      <c r="U36" s="7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P6 and P7 Ag E3 Assumptions</vt:lpstr>
      <vt:lpstr>DRAFT P7 Ag LU Ac. (2010, 2022)</vt:lpstr>
      <vt:lpstr>Ag LUC BMP Crediting Order</vt:lpstr>
      <vt:lpstr>Riparian Acres - 10, 30, 90m</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Sweeney</dc:creator>
  <cp:lastModifiedBy>Hughes, Eric</cp:lastModifiedBy>
  <dcterms:created xsi:type="dcterms:W3CDTF">2016-09-13T20:26:47Z</dcterms:created>
  <dcterms:modified xsi:type="dcterms:W3CDTF">2026-05-22T22:53:38Z</dcterms:modified>
  <cp:contentStatus/>
</cp:coreProperties>
</file>