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5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zhou\NZHOU\MODEL\PhaseVI\Review\"/>
    </mc:Choice>
  </mc:AlternateContent>
  <bookViews>
    <workbookView xWindow="0" yWindow="0" windowWidth="17295" windowHeight="9630" tabRatio="1000" activeTab="1"/>
  </bookViews>
  <sheets>
    <sheet name="Flow" sheetId="27" r:id="rId1"/>
    <sheet name="# plants" sheetId="30" r:id="rId2"/>
    <sheet name="Bay Wide" sheetId="1" r:id="rId3"/>
    <sheet name="Bay TN" sheetId="7" r:id="rId4"/>
    <sheet name="Bay TN %" sheetId="28" r:id="rId5"/>
    <sheet name="Bay TP" sheetId="8" r:id="rId6"/>
    <sheet name="Bay TP % " sheetId="29" r:id="rId7"/>
    <sheet name="Bay TSS" sheetId="11" r:id="rId8"/>
    <sheet name="DE" sheetId="35" r:id="rId9"/>
    <sheet name="DE TN" sheetId="36" r:id="rId10"/>
    <sheet name="DE TN %" sheetId="37" r:id="rId11"/>
    <sheet name="DE TP" sheetId="38" r:id="rId12"/>
    <sheet name="DE TP %" sheetId="39" r:id="rId13"/>
    <sheet name="MD" sheetId="3" r:id="rId14"/>
    <sheet name="MD TN" sheetId="9" r:id="rId15"/>
    <sheet name="MD TN %" sheetId="31" r:id="rId16"/>
    <sheet name="MD TP" sheetId="10" r:id="rId17"/>
    <sheet name="MD TP % " sheetId="32" r:id="rId18"/>
    <sheet name="PA" sheetId="4" r:id="rId19"/>
    <sheet name="PA TN" sheetId="5" r:id="rId20"/>
    <sheet name="PA TN %" sheetId="33" r:id="rId21"/>
    <sheet name="PA TP" sheetId="6" r:id="rId22"/>
    <sheet name="PA TP %" sheetId="34" r:id="rId23"/>
  </sheets>
  <externalReferences>
    <externalReference r:id="rId2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5" l="1"/>
  <c r="K3" i="35"/>
  <c r="L3" i="35"/>
  <c r="N3" i="35"/>
  <c r="O3" i="35"/>
  <c r="P3" i="35"/>
  <c r="J4" i="35"/>
  <c r="N4" i="35" s="1"/>
  <c r="K4" i="35"/>
  <c r="O4" i="35" s="1"/>
  <c r="L4" i="35"/>
  <c r="P4" i="35"/>
  <c r="J5" i="35"/>
  <c r="N5" i="35" s="1"/>
  <c r="K5" i="35"/>
  <c r="O5" i="35" s="1"/>
  <c r="L5" i="35"/>
  <c r="P5" i="35" s="1"/>
  <c r="J6" i="35"/>
  <c r="N6" i="35" s="1"/>
  <c r="K6" i="35"/>
  <c r="O6" i="35" s="1"/>
  <c r="L6" i="35"/>
  <c r="P6" i="35" s="1"/>
  <c r="J7" i="35"/>
  <c r="K7" i="35"/>
  <c r="L7" i="35"/>
  <c r="N7" i="35"/>
  <c r="O7" i="35"/>
  <c r="P7" i="35"/>
  <c r="J8" i="35"/>
  <c r="N8" i="35" s="1"/>
  <c r="K8" i="35"/>
  <c r="O8" i="35" s="1"/>
  <c r="L8" i="35"/>
  <c r="P8" i="35"/>
  <c r="J9" i="35"/>
  <c r="N9" i="35" s="1"/>
  <c r="K9" i="35"/>
  <c r="O9" i="35" s="1"/>
  <c r="L9" i="35"/>
  <c r="P9" i="35" s="1"/>
  <c r="J10" i="35"/>
  <c r="N10" i="35" s="1"/>
  <c r="K10" i="35"/>
  <c r="L10" i="35"/>
  <c r="P10" i="35" s="1"/>
  <c r="O10" i="35"/>
  <c r="J11" i="35"/>
  <c r="K11" i="35"/>
  <c r="O11" i="35" s="1"/>
  <c r="L11" i="35"/>
  <c r="P11" i="35" s="1"/>
  <c r="N11" i="35"/>
  <c r="J12" i="35"/>
  <c r="N12" i="35" s="1"/>
  <c r="K12" i="35"/>
  <c r="O12" i="35" s="1"/>
  <c r="L12" i="35"/>
  <c r="P12" i="35"/>
  <c r="J13" i="35"/>
  <c r="N13" i="35" s="1"/>
  <c r="K13" i="35"/>
  <c r="O13" i="35" s="1"/>
  <c r="L13" i="35"/>
  <c r="P13" i="35" s="1"/>
  <c r="J14" i="35"/>
  <c r="K14" i="35"/>
  <c r="L14" i="35"/>
  <c r="P14" i="35" s="1"/>
  <c r="N14" i="35"/>
  <c r="O14" i="35"/>
  <c r="J15" i="35"/>
  <c r="N15" i="35" s="1"/>
  <c r="K15" i="35"/>
  <c r="O15" i="35" s="1"/>
  <c r="L15" i="35"/>
  <c r="P15" i="35"/>
  <c r="J16" i="35"/>
  <c r="N16" i="35" s="1"/>
  <c r="K16" i="35"/>
  <c r="O16" i="35" s="1"/>
  <c r="L16" i="35"/>
  <c r="P16" i="35"/>
  <c r="J17" i="35"/>
  <c r="N17" i="35" s="1"/>
  <c r="K17" i="35"/>
  <c r="O17" i="35" s="1"/>
  <c r="L17" i="35"/>
  <c r="P17" i="35" s="1"/>
  <c r="J18" i="35"/>
  <c r="K18" i="35"/>
  <c r="L18" i="35"/>
  <c r="P18" i="35" s="1"/>
  <c r="N18" i="35"/>
  <c r="O18" i="35"/>
  <c r="J19" i="35"/>
  <c r="K19" i="35"/>
  <c r="L19" i="35"/>
  <c r="N19" i="35"/>
  <c r="O19" i="35"/>
  <c r="P19" i="35"/>
  <c r="J20" i="35"/>
  <c r="N20" i="35" s="1"/>
  <c r="K20" i="35"/>
  <c r="O20" i="35" s="1"/>
  <c r="L20" i="35"/>
  <c r="P20" i="35"/>
  <c r="J21" i="35"/>
  <c r="N21" i="35" s="1"/>
  <c r="K21" i="35"/>
  <c r="O21" i="35" s="1"/>
  <c r="L21" i="35"/>
  <c r="P21" i="35" s="1"/>
  <c r="J22" i="35"/>
  <c r="N22" i="35" s="1"/>
  <c r="K22" i="35"/>
  <c r="O22" i="35" s="1"/>
  <c r="L22" i="35"/>
  <c r="P22" i="35" s="1"/>
  <c r="J23" i="35"/>
  <c r="K23" i="35"/>
  <c r="L23" i="35"/>
  <c r="N23" i="35"/>
  <c r="O23" i="35"/>
  <c r="P23" i="35"/>
  <c r="J24" i="35"/>
  <c r="N24" i="35" s="1"/>
  <c r="K24" i="35"/>
  <c r="O24" i="35" s="1"/>
  <c r="L24" i="35"/>
  <c r="P24" i="35"/>
  <c r="J25" i="35"/>
  <c r="N25" i="35" s="1"/>
  <c r="K25" i="35"/>
  <c r="O25" i="35" s="1"/>
  <c r="L25" i="35"/>
  <c r="P25" i="35" s="1"/>
  <c r="J26" i="35"/>
  <c r="N26" i="35" s="1"/>
  <c r="K26" i="35"/>
  <c r="L26" i="35"/>
  <c r="P26" i="35" s="1"/>
  <c r="O26" i="35"/>
  <c r="J27" i="35"/>
  <c r="K27" i="35"/>
  <c r="O27" i="35" s="1"/>
  <c r="L27" i="35"/>
  <c r="P27" i="35" s="1"/>
  <c r="N27" i="35"/>
  <c r="J28" i="35"/>
  <c r="N28" i="35" s="1"/>
  <c r="K28" i="35"/>
  <c r="O28" i="35" s="1"/>
  <c r="L28" i="35"/>
  <c r="P28" i="35"/>
  <c r="J29" i="35"/>
  <c r="N29" i="35" s="1"/>
  <c r="K29" i="35"/>
  <c r="O29" i="35" s="1"/>
  <c r="L29" i="35"/>
  <c r="P29" i="35" s="1"/>
  <c r="J30" i="35"/>
  <c r="K30" i="35"/>
  <c r="L30" i="35"/>
  <c r="P30" i="35" s="1"/>
  <c r="N30" i="35"/>
  <c r="O30" i="35"/>
  <c r="J31" i="35"/>
  <c r="N31" i="35" s="1"/>
  <c r="K31" i="35"/>
  <c r="O31" i="35" s="1"/>
  <c r="L31" i="35"/>
  <c r="P31" i="35"/>
  <c r="J32" i="35"/>
  <c r="N32" i="35" s="1"/>
  <c r="K32" i="35"/>
  <c r="O32" i="35" s="1"/>
  <c r="L32" i="35"/>
  <c r="P32" i="35"/>
  <c r="J33" i="35"/>
  <c r="N33" i="35" s="1"/>
  <c r="K33" i="35"/>
  <c r="O33" i="35" s="1"/>
  <c r="L33" i="35"/>
  <c r="P33" i="35" s="1"/>
  <c r="J34" i="35"/>
  <c r="K34" i="35"/>
  <c r="L34" i="35"/>
  <c r="P34" i="35" s="1"/>
  <c r="N34" i="35"/>
  <c r="O34" i="35"/>
  <c r="F4" i="30" l="1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3" i="30"/>
  <c r="Q30" i="27" l="1"/>
  <c r="Q29" i="27"/>
  <c r="Q28" i="27"/>
  <c r="Q22" i="27"/>
  <c r="Q21" i="27"/>
  <c r="Q20" i="27"/>
  <c r="Q14" i="27"/>
  <c r="Q13" i="27"/>
  <c r="Q12" i="27"/>
  <c r="Q6" i="27"/>
  <c r="Q5" i="27"/>
  <c r="Q4" i="27"/>
  <c r="Q3" i="27"/>
  <c r="P4" i="27"/>
  <c r="P5" i="27"/>
  <c r="P6" i="27"/>
  <c r="P7" i="27"/>
  <c r="Q7" i="27" s="1"/>
  <c r="P8" i="27"/>
  <c r="Q8" i="27" s="1"/>
  <c r="P9" i="27"/>
  <c r="Q9" i="27" s="1"/>
  <c r="P3" i="27"/>
  <c r="P11" i="27"/>
  <c r="Q11" i="27" s="1"/>
  <c r="P12" i="27"/>
  <c r="P13" i="27"/>
  <c r="P14" i="27"/>
  <c r="P15" i="27"/>
  <c r="Q15" i="27" s="1"/>
  <c r="P16" i="27"/>
  <c r="Q16" i="27" s="1"/>
  <c r="P17" i="27"/>
  <c r="Q17" i="27" s="1"/>
  <c r="P18" i="27"/>
  <c r="Q18" i="27" s="1"/>
  <c r="P19" i="27"/>
  <c r="Q19" i="27" s="1"/>
  <c r="P20" i="27"/>
  <c r="P21" i="27"/>
  <c r="P22" i="27"/>
  <c r="P23" i="27"/>
  <c r="Q23" i="27" s="1"/>
  <c r="P24" i="27"/>
  <c r="Q24" i="27" s="1"/>
  <c r="P25" i="27"/>
  <c r="Q25" i="27" s="1"/>
  <c r="P26" i="27"/>
  <c r="Q26" i="27" s="1"/>
  <c r="P27" i="27"/>
  <c r="Q27" i="27" s="1"/>
  <c r="P28" i="27"/>
  <c r="P29" i="27"/>
  <c r="P30" i="27"/>
  <c r="P31" i="27"/>
  <c r="Q31" i="27" s="1"/>
  <c r="P32" i="27"/>
  <c r="Q32" i="27" s="1"/>
  <c r="P33" i="27"/>
  <c r="Q33" i="27" s="1"/>
  <c r="P34" i="27"/>
  <c r="Q34" i="27" s="1"/>
  <c r="P10" i="27"/>
  <c r="Q10" i="27" s="1"/>
  <c r="J4" i="27"/>
  <c r="K4" i="27" s="1"/>
  <c r="J5" i="27"/>
  <c r="K5" i="27" s="1"/>
  <c r="J6" i="27"/>
  <c r="K6" i="27" s="1"/>
  <c r="J7" i="27"/>
  <c r="K7" i="27" s="1"/>
  <c r="J8" i="27"/>
  <c r="K8" i="27" s="1"/>
  <c r="J9" i="27"/>
  <c r="K9" i="27" s="1"/>
  <c r="J10" i="27"/>
  <c r="K10" i="27" s="1"/>
  <c r="J11" i="27"/>
  <c r="K11" i="27" s="1"/>
  <c r="J12" i="27"/>
  <c r="K12" i="27" s="1"/>
  <c r="J13" i="27"/>
  <c r="K13" i="27" s="1"/>
  <c r="J14" i="27"/>
  <c r="K14" i="27" s="1"/>
  <c r="J15" i="27"/>
  <c r="K15" i="27" s="1"/>
  <c r="J16" i="27"/>
  <c r="K16" i="27" s="1"/>
  <c r="J17" i="27"/>
  <c r="K17" i="27" s="1"/>
  <c r="J18" i="27"/>
  <c r="K18" i="27" s="1"/>
  <c r="J19" i="27"/>
  <c r="K19" i="27" s="1"/>
  <c r="J20" i="27"/>
  <c r="K20" i="27" s="1"/>
  <c r="J21" i="27"/>
  <c r="K21" i="27" s="1"/>
  <c r="J22" i="27"/>
  <c r="K22" i="27" s="1"/>
  <c r="J23" i="27"/>
  <c r="K23" i="27" s="1"/>
  <c r="J24" i="27"/>
  <c r="K24" i="27" s="1"/>
  <c r="J25" i="27"/>
  <c r="K25" i="27" s="1"/>
  <c r="J26" i="27"/>
  <c r="K26" i="27" s="1"/>
  <c r="J27" i="27"/>
  <c r="K27" i="27" s="1"/>
  <c r="J28" i="27"/>
  <c r="K28" i="27" s="1"/>
  <c r="J29" i="27"/>
  <c r="K29" i="27" s="1"/>
  <c r="J30" i="27"/>
  <c r="K30" i="27" s="1"/>
  <c r="J31" i="27"/>
  <c r="K31" i="27" s="1"/>
  <c r="J32" i="27"/>
  <c r="K32" i="27" s="1"/>
  <c r="J33" i="27"/>
  <c r="K33" i="27" s="1"/>
  <c r="J34" i="27"/>
  <c r="K34" i="27" s="1"/>
  <c r="J3" i="27"/>
  <c r="K3" i="27" s="1"/>
  <c r="D4" i="27"/>
  <c r="E4" i="27" s="1"/>
  <c r="D5" i="27"/>
  <c r="E5" i="27" s="1"/>
  <c r="D6" i="27"/>
  <c r="E6" i="27" s="1"/>
  <c r="D7" i="27"/>
  <c r="E7" i="27" s="1"/>
  <c r="D8" i="27"/>
  <c r="E8" i="27" s="1"/>
  <c r="D9" i="27"/>
  <c r="E9" i="27" s="1"/>
  <c r="D10" i="27"/>
  <c r="E10" i="27" s="1"/>
  <c r="D11" i="27"/>
  <c r="E11" i="27" s="1"/>
  <c r="D12" i="27"/>
  <c r="E12" i="27" s="1"/>
  <c r="D13" i="27"/>
  <c r="E13" i="27" s="1"/>
  <c r="D14" i="27"/>
  <c r="E14" i="27" s="1"/>
  <c r="D15" i="27"/>
  <c r="E15" i="27" s="1"/>
  <c r="D16" i="27"/>
  <c r="E16" i="27" s="1"/>
  <c r="D17" i="27"/>
  <c r="E17" i="27" s="1"/>
  <c r="D18" i="27"/>
  <c r="E18" i="27" s="1"/>
  <c r="D19" i="27"/>
  <c r="E19" i="27" s="1"/>
  <c r="D20" i="27"/>
  <c r="E20" i="27" s="1"/>
  <c r="D21" i="27"/>
  <c r="E21" i="27" s="1"/>
  <c r="D22" i="27"/>
  <c r="E22" i="27" s="1"/>
  <c r="D23" i="27"/>
  <c r="E23" i="27" s="1"/>
  <c r="D24" i="27"/>
  <c r="E24" i="27" s="1"/>
  <c r="D25" i="27"/>
  <c r="E25" i="27" s="1"/>
  <c r="D26" i="27"/>
  <c r="E26" i="27" s="1"/>
  <c r="D27" i="27"/>
  <c r="E27" i="27" s="1"/>
  <c r="D28" i="27"/>
  <c r="E28" i="27" s="1"/>
  <c r="D29" i="27"/>
  <c r="E29" i="27" s="1"/>
  <c r="D30" i="27"/>
  <c r="E30" i="27" s="1"/>
  <c r="D31" i="27"/>
  <c r="E31" i="27" s="1"/>
  <c r="D32" i="27"/>
  <c r="E32" i="27" s="1"/>
  <c r="D33" i="27"/>
  <c r="E33" i="27" s="1"/>
  <c r="D34" i="27"/>
  <c r="E34" i="27" s="1"/>
  <c r="D3" i="27"/>
  <c r="E3" i="27" s="1"/>
  <c r="L34" i="4" l="1"/>
  <c r="P34" i="4" s="1"/>
  <c r="K34" i="4"/>
  <c r="O34" i="4" s="1"/>
  <c r="J34" i="4"/>
  <c r="N34" i="4" s="1"/>
  <c r="L33" i="4"/>
  <c r="P33" i="4" s="1"/>
  <c r="K33" i="4"/>
  <c r="O33" i="4" s="1"/>
  <c r="J33" i="4"/>
  <c r="N33" i="4" s="1"/>
  <c r="L32" i="4"/>
  <c r="P32" i="4" s="1"/>
  <c r="K32" i="4"/>
  <c r="O32" i="4" s="1"/>
  <c r="J32" i="4"/>
  <c r="N32" i="4" s="1"/>
  <c r="L31" i="4"/>
  <c r="P31" i="4" s="1"/>
  <c r="K31" i="4"/>
  <c r="O31" i="4" s="1"/>
  <c r="J31" i="4"/>
  <c r="N31" i="4" s="1"/>
  <c r="L30" i="4"/>
  <c r="P30" i="4" s="1"/>
  <c r="K30" i="4"/>
  <c r="O30" i="4" s="1"/>
  <c r="J30" i="4"/>
  <c r="N30" i="4" s="1"/>
  <c r="L29" i="4"/>
  <c r="P29" i="4" s="1"/>
  <c r="K29" i="4"/>
  <c r="O29" i="4" s="1"/>
  <c r="J29" i="4"/>
  <c r="N29" i="4" s="1"/>
  <c r="L28" i="4"/>
  <c r="P28" i="4" s="1"/>
  <c r="K28" i="4"/>
  <c r="O28" i="4" s="1"/>
  <c r="J28" i="4"/>
  <c r="N28" i="4" s="1"/>
  <c r="L27" i="4"/>
  <c r="P27" i="4" s="1"/>
  <c r="K27" i="4"/>
  <c r="O27" i="4" s="1"/>
  <c r="J27" i="4"/>
  <c r="N27" i="4" s="1"/>
  <c r="L26" i="4"/>
  <c r="P26" i="4" s="1"/>
  <c r="K26" i="4"/>
  <c r="O26" i="4" s="1"/>
  <c r="J26" i="4"/>
  <c r="N26" i="4" s="1"/>
  <c r="L25" i="4"/>
  <c r="P25" i="4" s="1"/>
  <c r="K25" i="4"/>
  <c r="O25" i="4" s="1"/>
  <c r="J25" i="4"/>
  <c r="N25" i="4" s="1"/>
  <c r="L24" i="4"/>
  <c r="P24" i="4" s="1"/>
  <c r="K24" i="4"/>
  <c r="O24" i="4" s="1"/>
  <c r="J24" i="4"/>
  <c r="N24" i="4" s="1"/>
  <c r="L23" i="4"/>
  <c r="P23" i="4" s="1"/>
  <c r="K23" i="4"/>
  <c r="O23" i="4" s="1"/>
  <c r="J23" i="4"/>
  <c r="N23" i="4" s="1"/>
  <c r="L22" i="4"/>
  <c r="P22" i="4" s="1"/>
  <c r="K22" i="4"/>
  <c r="O22" i="4" s="1"/>
  <c r="J22" i="4"/>
  <c r="N22" i="4" s="1"/>
  <c r="L21" i="4"/>
  <c r="P21" i="4" s="1"/>
  <c r="K21" i="4"/>
  <c r="O21" i="4" s="1"/>
  <c r="J21" i="4"/>
  <c r="N21" i="4" s="1"/>
  <c r="L20" i="4"/>
  <c r="P20" i="4" s="1"/>
  <c r="K20" i="4"/>
  <c r="O20" i="4" s="1"/>
  <c r="J20" i="4"/>
  <c r="N20" i="4" s="1"/>
  <c r="L19" i="4"/>
  <c r="P19" i="4" s="1"/>
  <c r="K19" i="4"/>
  <c r="O19" i="4" s="1"/>
  <c r="J19" i="4"/>
  <c r="N19" i="4" s="1"/>
  <c r="L18" i="4"/>
  <c r="P18" i="4" s="1"/>
  <c r="K18" i="4"/>
  <c r="O18" i="4" s="1"/>
  <c r="J18" i="4"/>
  <c r="N18" i="4" s="1"/>
  <c r="L17" i="4"/>
  <c r="P17" i="4" s="1"/>
  <c r="K17" i="4"/>
  <c r="O17" i="4" s="1"/>
  <c r="J17" i="4"/>
  <c r="N17" i="4" s="1"/>
  <c r="L16" i="4"/>
  <c r="P16" i="4" s="1"/>
  <c r="K16" i="4"/>
  <c r="O16" i="4" s="1"/>
  <c r="J16" i="4"/>
  <c r="N16" i="4" s="1"/>
  <c r="L15" i="4"/>
  <c r="P15" i="4" s="1"/>
  <c r="K15" i="4"/>
  <c r="O15" i="4" s="1"/>
  <c r="J15" i="4"/>
  <c r="N15" i="4" s="1"/>
  <c r="L14" i="4"/>
  <c r="P14" i="4" s="1"/>
  <c r="K14" i="4"/>
  <c r="O14" i="4" s="1"/>
  <c r="J14" i="4"/>
  <c r="N14" i="4" s="1"/>
  <c r="L13" i="4"/>
  <c r="P13" i="4" s="1"/>
  <c r="K13" i="4"/>
  <c r="O13" i="4" s="1"/>
  <c r="J13" i="4"/>
  <c r="N13" i="4" s="1"/>
  <c r="L12" i="4"/>
  <c r="P12" i="4" s="1"/>
  <c r="K12" i="4"/>
  <c r="O12" i="4" s="1"/>
  <c r="J12" i="4"/>
  <c r="N12" i="4" s="1"/>
  <c r="L11" i="4"/>
  <c r="P11" i="4" s="1"/>
  <c r="K11" i="4"/>
  <c r="O11" i="4" s="1"/>
  <c r="J11" i="4"/>
  <c r="N11" i="4" s="1"/>
  <c r="L10" i="4"/>
  <c r="P10" i="4" s="1"/>
  <c r="K10" i="4"/>
  <c r="O10" i="4" s="1"/>
  <c r="J10" i="4"/>
  <c r="N10" i="4" s="1"/>
  <c r="L9" i="4"/>
  <c r="P9" i="4" s="1"/>
  <c r="K9" i="4"/>
  <c r="O9" i="4" s="1"/>
  <c r="J9" i="4"/>
  <c r="N9" i="4" s="1"/>
  <c r="L8" i="4"/>
  <c r="P8" i="4" s="1"/>
  <c r="K8" i="4"/>
  <c r="O8" i="4" s="1"/>
  <c r="J8" i="4"/>
  <c r="N8" i="4" s="1"/>
  <c r="L7" i="4"/>
  <c r="P7" i="4" s="1"/>
  <c r="K7" i="4"/>
  <c r="O7" i="4" s="1"/>
  <c r="J7" i="4"/>
  <c r="N7" i="4" s="1"/>
  <c r="L6" i="4"/>
  <c r="P6" i="4" s="1"/>
  <c r="K6" i="4"/>
  <c r="O6" i="4" s="1"/>
  <c r="J6" i="4"/>
  <c r="N6" i="4" s="1"/>
  <c r="L5" i="4"/>
  <c r="P5" i="4" s="1"/>
  <c r="K5" i="4"/>
  <c r="O5" i="4" s="1"/>
  <c r="J5" i="4"/>
  <c r="N5" i="4" s="1"/>
  <c r="L4" i="4"/>
  <c r="P4" i="4" s="1"/>
  <c r="K4" i="4"/>
  <c r="O4" i="4" s="1"/>
  <c r="J4" i="4"/>
  <c r="N4" i="4" s="1"/>
  <c r="L3" i="4"/>
  <c r="P3" i="4" s="1"/>
  <c r="K3" i="4"/>
  <c r="O3" i="4" s="1"/>
  <c r="J3" i="4"/>
  <c r="N3" i="4" s="1"/>
  <c r="L34" i="3"/>
  <c r="P34" i="3" s="1"/>
  <c r="K34" i="3"/>
  <c r="O34" i="3" s="1"/>
  <c r="J34" i="3"/>
  <c r="N34" i="3" s="1"/>
  <c r="L33" i="3"/>
  <c r="P33" i="3" s="1"/>
  <c r="K33" i="3"/>
  <c r="O33" i="3" s="1"/>
  <c r="J33" i="3"/>
  <c r="N33" i="3" s="1"/>
  <c r="L32" i="3"/>
  <c r="P32" i="3" s="1"/>
  <c r="K32" i="3"/>
  <c r="O32" i="3" s="1"/>
  <c r="J32" i="3"/>
  <c r="N32" i="3" s="1"/>
  <c r="L31" i="3"/>
  <c r="P31" i="3" s="1"/>
  <c r="K31" i="3"/>
  <c r="O31" i="3" s="1"/>
  <c r="J31" i="3"/>
  <c r="N31" i="3" s="1"/>
  <c r="L30" i="3"/>
  <c r="P30" i="3" s="1"/>
  <c r="K30" i="3"/>
  <c r="O30" i="3" s="1"/>
  <c r="J30" i="3"/>
  <c r="N30" i="3" s="1"/>
  <c r="L29" i="3"/>
  <c r="P29" i="3" s="1"/>
  <c r="K29" i="3"/>
  <c r="O29" i="3" s="1"/>
  <c r="J29" i="3"/>
  <c r="N29" i="3" s="1"/>
  <c r="L28" i="3"/>
  <c r="P28" i="3" s="1"/>
  <c r="K28" i="3"/>
  <c r="O28" i="3" s="1"/>
  <c r="J28" i="3"/>
  <c r="N28" i="3" s="1"/>
  <c r="L27" i="3"/>
  <c r="P27" i="3" s="1"/>
  <c r="K27" i="3"/>
  <c r="O27" i="3" s="1"/>
  <c r="J27" i="3"/>
  <c r="N27" i="3" s="1"/>
  <c r="L26" i="3"/>
  <c r="P26" i="3" s="1"/>
  <c r="K26" i="3"/>
  <c r="O26" i="3" s="1"/>
  <c r="J26" i="3"/>
  <c r="N26" i="3" s="1"/>
  <c r="L25" i="3"/>
  <c r="P25" i="3" s="1"/>
  <c r="K25" i="3"/>
  <c r="O25" i="3" s="1"/>
  <c r="J25" i="3"/>
  <c r="N25" i="3" s="1"/>
  <c r="L24" i="3"/>
  <c r="P24" i="3" s="1"/>
  <c r="K24" i="3"/>
  <c r="O24" i="3" s="1"/>
  <c r="J24" i="3"/>
  <c r="N24" i="3" s="1"/>
  <c r="L23" i="3"/>
  <c r="P23" i="3" s="1"/>
  <c r="K23" i="3"/>
  <c r="O23" i="3" s="1"/>
  <c r="J23" i="3"/>
  <c r="N23" i="3" s="1"/>
  <c r="L22" i="3"/>
  <c r="P22" i="3" s="1"/>
  <c r="K22" i="3"/>
  <c r="O22" i="3" s="1"/>
  <c r="J22" i="3"/>
  <c r="N22" i="3" s="1"/>
  <c r="L21" i="3"/>
  <c r="P21" i="3" s="1"/>
  <c r="K21" i="3"/>
  <c r="O21" i="3" s="1"/>
  <c r="J21" i="3"/>
  <c r="N21" i="3" s="1"/>
  <c r="L20" i="3"/>
  <c r="P20" i="3" s="1"/>
  <c r="K20" i="3"/>
  <c r="O20" i="3" s="1"/>
  <c r="J20" i="3"/>
  <c r="N20" i="3" s="1"/>
  <c r="L19" i="3"/>
  <c r="P19" i="3" s="1"/>
  <c r="K19" i="3"/>
  <c r="O19" i="3" s="1"/>
  <c r="J19" i="3"/>
  <c r="N19" i="3" s="1"/>
  <c r="L18" i="3"/>
  <c r="P18" i="3" s="1"/>
  <c r="K18" i="3"/>
  <c r="O18" i="3" s="1"/>
  <c r="J18" i="3"/>
  <c r="N18" i="3" s="1"/>
  <c r="L17" i="3"/>
  <c r="P17" i="3" s="1"/>
  <c r="K17" i="3"/>
  <c r="O17" i="3" s="1"/>
  <c r="J17" i="3"/>
  <c r="N17" i="3" s="1"/>
  <c r="L16" i="3"/>
  <c r="P16" i="3" s="1"/>
  <c r="K16" i="3"/>
  <c r="O16" i="3" s="1"/>
  <c r="J16" i="3"/>
  <c r="N16" i="3" s="1"/>
  <c r="L15" i="3"/>
  <c r="P15" i="3" s="1"/>
  <c r="K15" i="3"/>
  <c r="O15" i="3" s="1"/>
  <c r="J15" i="3"/>
  <c r="N15" i="3" s="1"/>
  <c r="L14" i="3"/>
  <c r="P14" i="3" s="1"/>
  <c r="K14" i="3"/>
  <c r="O14" i="3" s="1"/>
  <c r="J14" i="3"/>
  <c r="N14" i="3" s="1"/>
  <c r="L13" i="3"/>
  <c r="P13" i="3" s="1"/>
  <c r="K13" i="3"/>
  <c r="O13" i="3" s="1"/>
  <c r="J13" i="3"/>
  <c r="N13" i="3" s="1"/>
  <c r="L12" i="3"/>
  <c r="P12" i="3" s="1"/>
  <c r="K12" i="3"/>
  <c r="O12" i="3" s="1"/>
  <c r="J12" i="3"/>
  <c r="N12" i="3" s="1"/>
  <c r="L11" i="3"/>
  <c r="P11" i="3" s="1"/>
  <c r="K11" i="3"/>
  <c r="O11" i="3" s="1"/>
  <c r="J11" i="3"/>
  <c r="N11" i="3" s="1"/>
  <c r="L10" i="3"/>
  <c r="P10" i="3" s="1"/>
  <c r="K10" i="3"/>
  <c r="O10" i="3" s="1"/>
  <c r="J10" i="3"/>
  <c r="N10" i="3" s="1"/>
  <c r="L9" i="3"/>
  <c r="P9" i="3" s="1"/>
  <c r="K9" i="3"/>
  <c r="O9" i="3" s="1"/>
  <c r="J9" i="3"/>
  <c r="N9" i="3" s="1"/>
  <c r="L8" i="3"/>
  <c r="P8" i="3" s="1"/>
  <c r="K8" i="3"/>
  <c r="O8" i="3" s="1"/>
  <c r="J8" i="3"/>
  <c r="N8" i="3" s="1"/>
  <c r="L7" i="3"/>
  <c r="P7" i="3" s="1"/>
  <c r="K7" i="3"/>
  <c r="O7" i="3" s="1"/>
  <c r="J7" i="3"/>
  <c r="N7" i="3" s="1"/>
  <c r="L6" i="3"/>
  <c r="P6" i="3" s="1"/>
  <c r="K6" i="3"/>
  <c r="O6" i="3" s="1"/>
  <c r="J6" i="3"/>
  <c r="N6" i="3" s="1"/>
  <c r="L5" i="3"/>
  <c r="P5" i="3" s="1"/>
  <c r="K5" i="3"/>
  <c r="O5" i="3" s="1"/>
  <c r="J5" i="3"/>
  <c r="N5" i="3" s="1"/>
  <c r="L4" i="3"/>
  <c r="P4" i="3" s="1"/>
  <c r="K4" i="3"/>
  <c r="O4" i="3" s="1"/>
  <c r="J4" i="3"/>
  <c r="N4" i="3" s="1"/>
  <c r="L3" i="3"/>
  <c r="P3" i="3" s="1"/>
  <c r="K3" i="3"/>
  <c r="O3" i="3" s="1"/>
  <c r="J3" i="3"/>
  <c r="N3" i="3" s="1"/>
  <c r="J4" i="1"/>
  <c r="N4" i="1" s="1"/>
  <c r="K4" i="1"/>
  <c r="O4" i="1" s="1"/>
  <c r="L4" i="1"/>
  <c r="P4" i="1" s="1"/>
  <c r="J5" i="1"/>
  <c r="N5" i="1" s="1"/>
  <c r="K5" i="1"/>
  <c r="O5" i="1" s="1"/>
  <c r="L5" i="1"/>
  <c r="P5" i="1" s="1"/>
  <c r="J6" i="1"/>
  <c r="N6" i="1" s="1"/>
  <c r="K6" i="1"/>
  <c r="O6" i="1" s="1"/>
  <c r="L6" i="1"/>
  <c r="P6" i="1" s="1"/>
  <c r="J7" i="1"/>
  <c r="N7" i="1" s="1"/>
  <c r="K7" i="1"/>
  <c r="O7" i="1" s="1"/>
  <c r="L7" i="1"/>
  <c r="P7" i="1" s="1"/>
  <c r="J8" i="1"/>
  <c r="N8" i="1" s="1"/>
  <c r="K8" i="1"/>
  <c r="O8" i="1" s="1"/>
  <c r="L8" i="1"/>
  <c r="P8" i="1" s="1"/>
  <c r="J9" i="1"/>
  <c r="N9" i="1" s="1"/>
  <c r="K9" i="1"/>
  <c r="O9" i="1" s="1"/>
  <c r="L9" i="1"/>
  <c r="P9" i="1" s="1"/>
  <c r="J10" i="1"/>
  <c r="N10" i="1" s="1"/>
  <c r="K10" i="1"/>
  <c r="O10" i="1" s="1"/>
  <c r="L10" i="1"/>
  <c r="P10" i="1" s="1"/>
  <c r="J11" i="1"/>
  <c r="N11" i="1" s="1"/>
  <c r="K11" i="1"/>
  <c r="O11" i="1" s="1"/>
  <c r="L11" i="1"/>
  <c r="P11" i="1" s="1"/>
  <c r="J12" i="1"/>
  <c r="N12" i="1" s="1"/>
  <c r="K12" i="1"/>
  <c r="O12" i="1" s="1"/>
  <c r="L12" i="1"/>
  <c r="P12" i="1" s="1"/>
  <c r="J13" i="1"/>
  <c r="N13" i="1" s="1"/>
  <c r="K13" i="1"/>
  <c r="O13" i="1" s="1"/>
  <c r="L13" i="1"/>
  <c r="P13" i="1" s="1"/>
  <c r="J14" i="1"/>
  <c r="N14" i="1" s="1"/>
  <c r="K14" i="1"/>
  <c r="O14" i="1" s="1"/>
  <c r="L14" i="1"/>
  <c r="P14" i="1" s="1"/>
  <c r="J15" i="1"/>
  <c r="N15" i="1" s="1"/>
  <c r="K15" i="1"/>
  <c r="O15" i="1" s="1"/>
  <c r="L15" i="1"/>
  <c r="P15" i="1" s="1"/>
  <c r="J16" i="1"/>
  <c r="N16" i="1" s="1"/>
  <c r="K16" i="1"/>
  <c r="O16" i="1" s="1"/>
  <c r="L16" i="1"/>
  <c r="P16" i="1" s="1"/>
  <c r="J17" i="1"/>
  <c r="N17" i="1" s="1"/>
  <c r="K17" i="1"/>
  <c r="O17" i="1" s="1"/>
  <c r="L17" i="1"/>
  <c r="P17" i="1" s="1"/>
  <c r="J18" i="1"/>
  <c r="N18" i="1" s="1"/>
  <c r="K18" i="1"/>
  <c r="O18" i="1" s="1"/>
  <c r="L18" i="1"/>
  <c r="P18" i="1" s="1"/>
  <c r="J19" i="1"/>
  <c r="N19" i="1" s="1"/>
  <c r="K19" i="1"/>
  <c r="O19" i="1" s="1"/>
  <c r="L19" i="1"/>
  <c r="P19" i="1" s="1"/>
  <c r="J20" i="1"/>
  <c r="N20" i="1" s="1"/>
  <c r="K20" i="1"/>
  <c r="O20" i="1" s="1"/>
  <c r="L20" i="1"/>
  <c r="P20" i="1" s="1"/>
  <c r="J21" i="1"/>
  <c r="N21" i="1" s="1"/>
  <c r="K21" i="1"/>
  <c r="O21" i="1" s="1"/>
  <c r="L21" i="1"/>
  <c r="P21" i="1" s="1"/>
  <c r="J22" i="1"/>
  <c r="N22" i="1" s="1"/>
  <c r="K22" i="1"/>
  <c r="O22" i="1" s="1"/>
  <c r="L22" i="1"/>
  <c r="P22" i="1" s="1"/>
  <c r="J23" i="1"/>
  <c r="N23" i="1" s="1"/>
  <c r="K23" i="1"/>
  <c r="O23" i="1" s="1"/>
  <c r="L23" i="1"/>
  <c r="P23" i="1" s="1"/>
  <c r="J24" i="1"/>
  <c r="N24" i="1" s="1"/>
  <c r="K24" i="1"/>
  <c r="O24" i="1" s="1"/>
  <c r="L24" i="1"/>
  <c r="P24" i="1" s="1"/>
  <c r="J25" i="1"/>
  <c r="N25" i="1" s="1"/>
  <c r="K25" i="1"/>
  <c r="O25" i="1" s="1"/>
  <c r="L25" i="1"/>
  <c r="P25" i="1" s="1"/>
  <c r="J26" i="1"/>
  <c r="N26" i="1" s="1"/>
  <c r="K26" i="1"/>
  <c r="O26" i="1" s="1"/>
  <c r="L26" i="1"/>
  <c r="P26" i="1" s="1"/>
  <c r="J27" i="1"/>
  <c r="N27" i="1" s="1"/>
  <c r="K27" i="1"/>
  <c r="O27" i="1" s="1"/>
  <c r="L27" i="1"/>
  <c r="P27" i="1" s="1"/>
  <c r="J28" i="1"/>
  <c r="N28" i="1" s="1"/>
  <c r="K28" i="1"/>
  <c r="O28" i="1" s="1"/>
  <c r="L28" i="1"/>
  <c r="P28" i="1" s="1"/>
  <c r="J29" i="1"/>
  <c r="N29" i="1" s="1"/>
  <c r="K29" i="1"/>
  <c r="O29" i="1" s="1"/>
  <c r="L29" i="1"/>
  <c r="P29" i="1" s="1"/>
  <c r="J30" i="1"/>
  <c r="N30" i="1" s="1"/>
  <c r="K30" i="1"/>
  <c r="O30" i="1" s="1"/>
  <c r="L30" i="1"/>
  <c r="P30" i="1" s="1"/>
  <c r="J31" i="1"/>
  <c r="N31" i="1" s="1"/>
  <c r="K31" i="1"/>
  <c r="O31" i="1" s="1"/>
  <c r="L31" i="1"/>
  <c r="P31" i="1" s="1"/>
  <c r="J32" i="1"/>
  <c r="N32" i="1" s="1"/>
  <c r="K32" i="1"/>
  <c r="O32" i="1" s="1"/>
  <c r="L32" i="1"/>
  <c r="P32" i="1" s="1"/>
  <c r="J33" i="1"/>
  <c r="N33" i="1" s="1"/>
  <c r="K33" i="1"/>
  <c r="O33" i="1" s="1"/>
  <c r="L33" i="1"/>
  <c r="P33" i="1" s="1"/>
  <c r="J34" i="1"/>
  <c r="N34" i="1" s="1"/>
  <c r="K34" i="1"/>
  <c r="O34" i="1" s="1"/>
  <c r="L34" i="1"/>
  <c r="P34" i="1" s="1"/>
  <c r="K3" i="1"/>
  <c r="O3" i="1" s="1"/>
  <c r="L3" i="1"/>
  <c r="P3" i="1" s="1"/>
  <c r="J3" i="1"/>
  <c r="N3" i="1" s="1"/>
</calcChain>
</file>

<file path=xl/sharedStrings.xml><?xml version="1.0" encoding="utf-8"?>
<sst xmlns="http://schemas.openxmlformats.org/spreadsheetml/2006/main" count="144" uniqueCount="35">
  <si>
    <t>Year</t>
  </si>
  <si>
    <t>Beta5</t>
  </si>
  <si>
    <t>TNL</t>
  </si>
  <si>
    <t>TPL</t>
  </si>
  <si>
    <t>TSSL</t>
  </si>
  <si>
    <t>% Difference</t>
  </si>
  <si>
    <t>Note</t>
  </si>
  <si>
    <t>Annual Total load differrence</t>
  </si>
  <si>
    <t>Loads are in lbs/yr</t>
  </si>
  <si>
    <t>2015 in Beta4 has data for only a half year for many states</t>
  </si>
  <si>
    <t>Beta4</t>
  </si>
  <si>
    <t>Difference</t>
  </si>
  <si>
    <t>%Difference</t>
  </si>
  <si>
    <t xml:space="preserve">Bay Wide FLOW mgd  </t>
  </si>
  <si>
    <t xml:space="preserve">MD FLOW mgd  </t>
  </si>
  <si>
    <t xml:space="preserve">PA FLOW mgd  </t>
  </si>
  <si>
    <t>STATE</t>
  </si>
  <si>
    <t>SIG/INSIG</t>
  </si>
  <si>
    <t>TYPE</t>
  </si>
  <si>
    <t>DC</t>
  </si>
  <si>
    <t>INDUSTRIAL</t>
  </si>
  <si>
    <t>MUNICIPAL</t>
  </si>
  <si>
    <t>DE</t>
  </si>
  <si>
    <t>MD</t>
  </si>
  <si>
    <t>NY</t>
  </si>
  <si>
    <t>PA</t>
  </si>
  <si>
    <t>VA</t>
  </si>
  <si>
    <t>WV</t>
  </si>
  <si>
    <t>Significant</t>
  </si>
  <si>
    <t>Phase 5</t>
  </si>
  <si>
    <t>Phase 6</t>
  </si>
  <si>
    <t>P6-P5</t>
  </si>
  <si>
    <t>Total numbers of faciliities (both active and inactive) during 1984-2015</t>
  </si>
  <si>
    <t>Non-significant</t>
  </si>
  <si>
    <t>Note: Blue Plains serves DC, MD and VA, but is counted as a DC plant only in ths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</si>
</sst>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3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3" fontId="0" fillId="0" borderId="0" xfId="0" applyNumberFormat="1"/>
    <xf numFmtId="10" fontId="0" fillId="0" borderId="0" xfId="0" applyNumberFormat="1"/>
    <xf numFmtId="3" fontId="1" fillId="0" borderId="2" xfId="1" applyNumberFormat="1" applyFont="1" applyFill="1" applyBorder="1" applyAlignment="1">
      <alignment horizontal="right" wrapText="1"/>
    </xf>
    <xf numFmtId="3" fontId="4" fillId="2" borderId="1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4" fillId="0" borderId="2" xfId="2" applyFont="1" applyFill="1" applyBorder="1" applyAlignment="1">
      <alignment horizontal="right" wrapText="1"/>
    </xf>
    <xf numFmtId="3" fontId="4" fillId="0" borderId="2" xfId="2" applyNumberFormat="1" applyFont="1" applyFill="1" applyBorder="1" applyAlignment="1">
      <alignment horizontal="right" wrapText="1"/>
    </xf>
    <xf numFmtId="0" fontId="0" fillId="0" borderId="0" xfId="0" applyFill="1"/>
    <xf numFmtId="3" fontId="4" fillId="0" borderId="5" xfId="2" applyNumberFormat="1" applyFont="1" applyFill="1" applyBorder="1" applyAlignment="1">
      <alignment horizontal="right" wrapText="1"/>
    </xf>
    <xf numFmtId="0" fontId="0" fillId="0" borderId="4" xfId="0" applyFill="1" applyBorder="1"/>
    <xf numFmtId="0" fontId="0" fillId="0" borderId="4" xfId="0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4" fillId="0" borderId="4" xfId="2" applyNumberFormat="1" applyFont="1" applyFill="1" applyBorder="1" applyAlignment="1">
      <alignment horizontal="right"/>
    </xf>
    <xf numFmtId="0" fontId="5" fillId="0" borderId="0" xfId="0" applyFont="1"/>
    <xf numFmtId="0" fontId="1" fillId="2" borderId="4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wrapText="1"/>
    </xf>
    <xf numFmtId="0" fontId="1" fillId="0" borderId="4" xfId="1" applyFont="1" applyFill="1" applyBorder="1" applyAlignment="1">
      <alignment horizontal="right" wrapText="1"/>
    </xf>
    <xf numFmtId="0" fontId="0" fillId="0" borderId="4" xfId="0" applyBorder="1"/>
    <xf numFmtId="0" fontId="0" fillId="3" borderId="4" xfId="0" applyFill="1" applyBorder="1"/>
    <xf numFmtId="3" fontId="1" fillId="0" borderId="4" xfId="1" applyNumberFormat="1" applyFont="1" applyFill="1" applyBorder="1" applyAlignment="1">
      <alignment horizontal="right" wrapText="1"/>
    </xf>
    <xf numFmtId="3" fontId="7" fillId="0" borderId="2" xfId="3" applyNumberFormat="1" applyFont="1" applyFill="1" applyBorder="1" applyAlignment="1">
      <alignment horizontal="right" wrapText="1"/>
    </xf>
    <xf numFmtId="0" fontId="7" fillId="0" borderId="2" xfId="3" applyFont="1" applyFill="1" applyBorder="1" applyAlignment="1">
      <alignment horizontal="right" wrapText="1"/>
    </xf>
    <xf numFmtId="3" fontId="1" fillId="2" borderId="1" xfId="3" applyNumberFormat="1" applyFont="1" applyFill="1" applyBorder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</cellXfs>
  <cellStyles count="4">
    <cellStyle name="Normal" xfId="0" builtinId="0"/>
    <cellStyle name="Normal_Flow" xfId="2"/>
    <cellStyle name="Normal_Sheet1" xfId="1"/>
    <cellStyle name="Normal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9.xml"/><Relationship Id="rId18" Type="http://schemas.openxmlformats.org/officeDocument/2006/relationships/chartsheet" Target="chartsheets/sheet1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5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1.xml"/><Relationship Id="rId20" Type="http://schemas.openxmlformats.org/officeDocument/2006/relationships/chartsheet" Target="chartsheets/sheet14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7.xml"/><Relationship Id="rId24" Type="http://schemas.openxmlformats.org/officeDocument/2006/relationships/externalLink" Target="externalLinks/externalLink1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10.xml"/><Relationship Id="rId23" Type="http://schemas.openxmlformats.org/officeDocument/2006/relationships/chartsheet" Target="chartsheets/sheet17.xml"/><Relationship Id="rId28" Type="http://schemas.openxmlformats.org/officeDocument/2006/relationships/calcChain" Target="calcChain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6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5.xml"/><Relationship Id="rId22" Type="http://schemas.openxmlformats.org/officeDocument/2006/relationships/chartsheet" Target="chartsheets/sheet16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Wide'!$B$3:$B$34</c:f>
              <c:numCache>
                <c:formatCode>#,##0</c:formatCode>
                <c:ptCount val="32"/>
                <c:pt idx="0">
                  <c:v>103693670.44342542</c:v>
                </c:pt>
                <c:pt idx="1">
                  <c:v>102864463.47412769</c:v>
                </c:pt>
                <c:pt idx="2">
                  <c:v>105048798.75443739</c:v>
                </c:pt>
                <c:pt idx="3">
                  <c:v>101688164.09793416</c:v>
                </c:pt>
                <c:pt idx="4">
                  <c:v>104673430.33098838</c:v>
                </c:pt>
                <c:pt idx="5">
                  <c:v>105551895.68661112</c:v>
                </c:pt>
                <c:pt idx="6">
                  <c:v>99103481.001452193</c:v>
                </c:pt>
                <c:pt idx="7">
                  <c:v>95006141.741759703</c:v>
                </c:pt>
                <c:pt idx="8">
                  <c:v>96082970.005622983</c:v>
                </c:pt>
                <c:pt idx="9">
                  <c:v>95965800.521079555</c:v>
                </c:pt>
                <c:pt idx="10">
                  <c:v>95789280.857989416</c:v>
                </c:pt>
                <c:pt idx="11">
                  <c:v>90812513.955820277</c:v>
                </c:pt>
                <c:pt idx="12">
                  <c:v>93009680.436147079</c:v>
                </c:pt>
                <c:pt idx="13">
                  <c:v>82032503.710501805</c:v>
                </c:pt>
                <c:pt idx="14">
                  <c:v>82130689.601937547</c:v>
                </c:pt>
                <c:pt idx="15">
                  <c:v>79659320.087917373</c:v>
                </c:pt>
                <c:pt idx="16">
                  <c:v>79162553.711099133</c:v>
                </c:pt>
                <c:pt idx="17">
                  <c:v>73779267.823476627</c:v>
                </c:pt>
                <c:pt idx="18">
                  <c:v>73323323.323129743</c:v>
                </c:pt>
                <c:pt idx="19">
                  <c:v>77111179.505739674</c:v>
                </c:pt>
                <c:pt idx="20">
                  <c:v>72394075.956515551</c:v>
                </c:pt>
                <c:pt idx="21">
                  <c:v>68815907.51622799</c:v>
                </c:pt>
                <c:pt idx="22">
                  <c:v>69357775.93978025</c:v>
                </c:pt>
                <c:pt idx="23">
                  <c:v>67030313.895400204</c:v>
                </c:pt>
                <c:pt idx="24">
                  <c:v>66864195.383462198</c:v>
                </c:pt>
                <c:pt idx="25">
                  <c:v>64992616.012753807</c:v>
                </c:pt>
                <c:pt idx="26">
                  <c:v>63136751.544741832</c:v>
                </c:pt>
                <c:pt idx="27">
                  <c:v>57320620.439459637</c:v>
                </c:pt>
                <c:pt idx="28">
                  <c:v>52088584.500913627</c:v>
                </c:pt>
                <c:pt idx="29">
                  <c:v>50476789.302483536</c:v>
                </c:pt>
                <c:pt idx="30">
                  <c:v>49660742.976408854</c:v>
                </c:pt>
                <c:pt idx="31">
                  <c:v>45190214.304297887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Wide'!$F$3:$F$34</c:f>
              <c:numCache>
                <c:formatCode>#,##0</c:formatCode>
                <c:ptCount val="32"/>
                <c:pt idx="0">
                  <c:v>104417606.49997243</c:v>
                </c:pt>
                <c:pt idx="1">
                  <c:v>103690350.8465576</c:v>
                </c:pt>
                <c:pt idx="2">
                  <c:v>105813528.47553982</c:v>
                </c:pt>
                <c:pt idx="3">
                  <c:v>102519332.74997561</c:v>
                </c:pt>
                <c:pt idx="4">
                  <c:v>105351623.53656763</c:v>
                </c:pt>
                <c:pt idx="5">
                  <c:v>105729254.69791587</c:v>
                </c:pt>
                <c:pt idx="6">
                  <c:v>99210464.5666648</c:v>
                </c:pt>
                <c:pt idx="7">
                  <c:v>95049970.157226846</c:v>
                </c:pt>
                <c:pt idx="8">
                  <c:v>95799850.210123882</c:v>
                </c:pt>
                <c:pt idx="9">
                  <c:v>95804650.056079641</c:v>
                </c:pt>
                <c:pt idx="10">
                  <c:v>95779055.117520168</c:v>
                </c:pt>
                <c:pt idx="11">
                  <c:v>91452152.924974218</c:v>
                </c:pt>
                <c:pt idx="12">
                  <c:v>93741238.641490519</c:v>
                </c:pt>
                <c:pt idx="13">
                  <c:v>82826699.475664482</c:v>
                </c:pt>
                <c:pt idx="14">
                  <c:v>83174406.704296827</c:v>
                </c:pt>
                <c:pt idx="15">
                  <c:v>80588117.612422273</c:v>
                </c:pt>
                <c:pt idx="16">
                  <c:v>80167921.545275331</c:v>
                </c:pt>
                <c:pt idx="17">
                  <c:v>74775878.690801874</c:v>
                </c:pt>
                <c:pt idx="18">
                  <c:v>74408319.965828538</c:v>
                </c:pt>
                <c:pt idx="19">
                  <c:v>77858688.862940446</c:v>
                </c:pt>
                <c:pt idx="20">
                  <c:v>73184902.506857708</c:v>
                </c:pt>
                <c:pt idx="21">
                  <c:v>69302615.895809442</c:v>
                </c:pt>
                <c:pt idx="22">
                  <c:v>68726196.971250251</c:v>
                </c:pt>
                <c:pt idx="23">
                  <c:v>68063114.210509315</c:v>
                </c:pt>
                <c:pt idx="24">
                  <c:v>67421372.391296998</c:v>
                </c:pt>
                <c:pt idx="25">
                  <c:v>65572446.50855957</c:v>
                </c:pt>
                <c:pt idx="26">
                  <c:v>63530784.620147876</c:v>
                </c:pt>
                <c:pt idx="27">
                  <c:v>57367648.270272881</c:v>
                </c:pt>
                <c:pt idx="28">
                  <c:v>52001432.884735428</c:v>
                </c:pt>
                <c:pt idx="29">
                  <c:v>51123363.636728011</c:v>
                </c:pt>
                <c:pt idx="30">
                  <c:v>50144516.845526166</c:v>
                </c:pt>
                <c:pt idx="31">
                  <c:v>34339840.482831895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965368"/>
        <c:axId val="435964976"/>
      </c:barChart>
      <c:catAx>
        <c:axId val="43596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964976"/>
        <c:crosses val="autoZero"/>
        <c:auto val="1"/>
        <c:lblAlgn val="ctr"/>
        <c:lblOffset val="100"/>
        <c:noMultiLvlLbl val="0"/>
      </c:catAx>
      <c:valAx>
        <c:axId val="435964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965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MD!$A$1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MD!$B$3:$B$34</c:f>
              <c:numCache>
                <c:formatCode>#,##0</c:formatCode>
                <c:ptCount val="32"/>
                <c:pt idx="0">
                  <c:v>29245410.536299899</c:v>
                </c:pt>
                <c:pt idx="1">
                  <c:v>27415960.977168094</c:v>
                </c:pt>
                <c:pt idx="2">
                  <c:v>27077149.24831146</c:v>
                </c:pt>
                <c:pt idx="3">
                  <c:v>25518856.684216414</c:v>
                </c:pt>
                <c:pt idx="4">
                  <c:v>24223927.268133219</c:v>
                </c:pt>
                <c:pt idx="5">
                  <c:v>23977293.291528434</c:v>
                </c:pt>
                <c:pt idx="6">
                  <c:v>23168324.696936328</c:v>
                </c:pt>
                <c:pt idx="7">
                  <c:v>22137116.951340877</c:v>
                </c:pt>
                <c:pt idx="8">
                  <c:v>20456855.383442938</c:v>
                </c:pt>
                <c:pt idx="9">
                  <c:v>19919701.485708483</c:v>
                </c:pt>
                <c:pt idx="10">
                  <c:v>19046619.976032935</c:v>
                </c:pt>
                <c:pt idx="11">
                  <c:v>18080238.633953024</c:v>
                </c:pt>
                <c:pt idx="12">
                  <c:v>18876329.928640168</c:v>
                </c:pt>
                <c:pt idx="13">
                  <c:v>17398122.821195994</c:v>
                </c:pt>
                <c:pt idx="14">
                  <c:v>17032576.76086599</c:v>
                </c:pt>
                <c:pt idx="15">
                  <c:v>16214071.918248406</c:v>
                </c:pt>
                <c:pt idx="16">
                  <c:v>15751613.928425115</c:v>
                </c:pt>
                <c:pt idx="17">
                  <c:v>15091163.291781684</c:v>
                </c:pt>
                <c:pt idx="18">
                  <c:v>14247660.182258634</c:v>
                </c:pt>
                <c:pt idx="19">
                  <c:v>15866068.389898738</c:v>
                </c:pt>
                <c:pt idx="20">
                  <c:v>15224679.901455123</c:v>
                </c:pt>
                <c:pt idx="21">
                  <c:v>15131902.785555983</c:v>
                </c:pt>
                <c:pt idx="22">
                  <c:v>14495386.227394154</c:v>
                </c:pt>
                <c:pt idx="23">
                  <c:v>13302305.192492517</c:v>
                </c:pt>
                <c:pt idx="24">
                  <c:v>12836957.179121368</c:v>
                </c:pt>
                <c:pt idx="25">
                  <c:v>12850592.807929723</c:v>
                </c:pt>
                <c:pt idx="26">
                  <c:v>12608187.25907767</c:v>
                </c:pt>
                <c:pt idx="27">
                  <c:v>11938951.477304222</c:v>
                </c:pt>
                <c:pt idx="28">
                  <c:v>11136749.741581993</c:v>
                </c:pt>
                <c:pt idx="29">
                  <c:v>11434992.242715264</c:v>
                </c:pt>
                <c:pt idx="30">
                  <c:v>11602802.177890742</c:v>
                </c:pt>
                <c:pt idx="31">
                  <c:v>11272123.696990242</c:v>
                </c:pt>
              </c:numCache>
            </c:numRef>
          </c:val>
        </c:ser>
        <c:ser>
          <c:idx val="1"/>
          <c:order val="1"/>
          <c:tx>
            <c:strRef>
              <c:f>MD!$F$1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MD!$F$3:$F$34</c:f>
              <c:numCache>
                <c:formatCode>#,##0</c:formatCode>
                <c:ptCount val="32"/>
                <c:pt idx="0">
                  <c:v>29308117.834021699</c:v>
                </c:pt>
                <c:pt idx="1">
                  <c:v>27489817.971326102</c:v>
                </c:pt>
                <c:pt idx="2">
                  <c:v>27079334.522571299</c:v>
                </c:pt>
                <c:pt idx="3">
                  <c:v>25567178.127716701</c:v>
                </c:pt>
                <c:pt idx="4">
                  <c:v>24209704.3604436</c:v>
                </c:pt>
                <c:pt idx="5">
                  <c:v>23250768.016382601</c:v>
                </c:pt>
                <c:pt idx="6">
                  <c:v>22352633.928711999</c:v>
                </c:pt>
                <c:pt idx="7">
                  <c:v>21265605.728798602</c:v>
                </c:pt>
                <c:pt idx="8">
                  <c:v>19574066.4814828</c:v>
                </c:pt>
                <c:pt idx="9">
                  <c:v>19041225.093021199</c:v>
                </c:pt>
                <c:pt idx="10">
                  <c:v>18160301.263981</c:v>
                </c:pt>
                <c:pt idx="11">
                  <c:v>17744852.089537401</c:v>
                </c:pt>
                <c:pt idx="12">
                  <c:v>18644547.5401747</c:v>
                </c:pt>
                <c:pt idx="13">
                  <c:v>17204256.2575294</c:v>
                </c:pt>
                <c:pt idx="14">
                  <c:v>17142893.954440299</c:v>
                </c:pt>
                <c:pt idx="15">
                  <c:v>16198952.215939101</c:v>
                </c:pt>
                <c:pt idx="16">
                  <c:v>15744223.0373349</c:v>
                </c:pt>
                <c:pt idx="17">
                  <c:v>15249690.472789699</c:v>
                </c:pt>
                <c:pt idx="18">
                  <c:v>14298689.954174301</c:v>
                </c:pt>
                <c:pt idx="19">
                  <c:v>15965644.1415687</c:v>
                </c:pt>
                <c:pt idx="20">
                  <c:v>15379283.0872095</c:v>
                </c:pt>
                <c:pt idx="21">
                  <c:v>15300298.039453899</c:v>
                </c:pt>
                <c:pt idx="22">
                  <c:v>13580226.877334701</c:v>
                </c:pt>
                <c:pt idx="23">
                  <c:v>14207596.162678501</c:v>
                </c:pt>
                <c:pt idx="24">
                  <c:v>13386150.865423299</c:v>
                </c:pt>
                <c:pt idx="25">
                  <c:v>13442074.8688842</c:v>
                </c:pt>
                <c:pt idx="26">
                  <c:v>13225256.7967341</c:v>
                </c:pt>
                <c:pt idx="27">
                  <c:v>12040368.8650754</c:v>
                </c:pt>
                <c:pt idx="28">
                  <c:v>10913616.3731043</c:v>
                </c:pt>
                <c:pt idx="29">
                  <c:v>11686783.116694899</c:v>
                </c:pt>
                <c:pt idx="30">
                  <c:v>11728944.716825601</c:v>
                </c:pt>
                <c:pt idx="31">
                  <c:v>5975089.6646637497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318432"/>
        <c:axId val="437318824"/>
      </c:barChart>
      <c:catAx>
        <c:axId val="43731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318824"/>
        <c:crosses val="autoZero"/>
        <c:auto val="1"/>
        <c:lblAlgn val="ctr"/>
        <c:lblOffset val="100"/>
        <c:noMultiLvlLbl val="0"/>
      </c:catAx>
      <c:valAx>
        <c:axId val="4373188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31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 Wastewater</a:t>
            </a:r>
            <a:r>
              <a:rPr lang="en-US" baseline="0"/>
              <a:t> TN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'Bay Wide'!$A$3:$A$34</c15:sqref>
                  </c15:fullRef>
                </c:ext>
              </c:extLst>
              <c:f>'Bay Wide'!$A$3:$A$33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MD!$N$3:$N$34</c15:sqref>
                  </c15:fullRef>
                </c:ext>
              </c:extLst>
              <c:f>MD!$N$3:$N$33</c:f>
              <c:numCache>
                <c:formatCode>0.00%</c:formatCode>
                <c:ptCount val="31"/>
                <c:pt idx="0">
                  <c:v>-2.1395880171126871E-3</c:v>
                </c:pt>
                <c:pt idx="1">
                  <c:v>-2.6867036455114207E-3</c:v>
                </c:pt>
                <c:pt idx="2">
                  <c:v>-8.0698964666865301E-5</c:v>
                </c:pt>
                <c:pt idx="3">
                  <c:v>-1.8899795377849632E-3</c:v>
                </c:pt>
                <c:pt idx="4">
                  <c:v>5.8748787171720757E-4</c:v>
                </c:pt>
                <c:pt idx="5">
                  <c:v>3.1247366737903855E-2</c:v>
                </c:pt>
                <c:pt idx="6">
                  <c:v>3.6491930697105567E-2</c:v>
                </c:pt>
                <c:pt idx="7">
                  <c:v>4.0982196023790884E-2</c:v>
                </c:pt>
                <c:pt idx="8">
                  <c:v>4.5099923554222245E-2</c:v>
                </c:pt>
                <c:pt idx="9">
                  <c:v>4.6135497500591698E-2</c:v>
                </c:pt>
                <c:pt idx="10">
                  <c:v>4.8805286826923582E-2</c:v>
                </c:pt>
                <c:pt idx="11">
                  <c:v>1.8900498168331947E-2</c:v>
                </c:pt>
                <c:pt idx="12">
                  <c:v>1.2431644584886291E-2</c:v>
                </c:pt>
                <c:pt idx="13">
                  <c:v>1.1268523367974599E-2</c:v>
                </c:pt>
                <c:pt idx="14">
                  <c:v>-6.4351558066854473E-3</c:v>
                </c:pt>
                <c:pt idx="15">
                  <c:v>9.3337532624040249E-4</c:v>
                </c:pt>
                <c:pt idx="16">
                  <c:v>4.6943511106822735E-4</c:v>
                </c:pt>
                <c:pt idx="17">
                  <c:v>-1.0395435978905786E-2</c:v>
                </c:pt>
                <c:pt idx="18">
                  <c:v>-3.5688424659329953E-3</c:v>
                </c:pt>
                <c:pt idx="19">
                  <c:v>-6.2368765573762924E-3</c:v>
                </c:pt>
                <c:pt idx="20">
                  <c:v>-1.0052691330128148E-2</c:v>
                </c:pt>
                <c:pt idx="21">
                  <c:v>-1.1006011351130969E-2</c:v>
                </c:pt>
                <c:pt idx="22">
                  <c:v>6.7389106111831437E-2</c:v>
                </c:pt>
                <c:pt idx="23">
                  <c:v>-6.3718799423935282E-2</c:v>
                </c:pt>
                <c:pt idx="24">
                  <c:v>-4.1027005583846379E-2</c:v>
                </c:pt>
                <c:pt idx="25">
                  <c:v>-4.4002288837391025E-2</c:v>
                </c:pt>
                <c:pt idx="26">
                  <c:v>-4.6658416327221099E-2</c:v>
                </c:pt>
                <c:pt idx="27">
                  <c:v>-8.423113021508161E-3</c:v>
                </c:pt>
                <c:pt idx="28">
                  <c:v>2.0445410654857398E-2</c:v>
                </c:pt>
                <c:pt idx="29">
                  <c:v>-2.1544925704999621E-2</c:v>
                </c:pt>
                <c:pt idx="30">
                  <c:v>-1.0754807186865023E-2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319608"/>
        <c:axId val="437320000"/>
      </c:barChart>
      <c:catAx>
        <c:axId val="43731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320000"/>
        <c:crossesAt val="0"/>
        <c:auto val="1"/>
        <c:lblAlgn val="ctr"/>
        <c:lblOffset val="100"/>
        <c:noMultiLvlLbl val="0"/>
      </c:catAx>
      <c:valAx>
        <c:axId val="43732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319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MD!$C$3:$C$34</c:f>
              <c:numCache>
                <c:formatCode>#,##0</c:formatCode>
                <c:ptCount val="32"/>
                <c:pt idx="0">
                  <c:v>3218696.3846089998</c:v>
                </c:pt>
                <c:pt idx="1">
                  <c:v>2894792.4548892458</c:v>
                </c:pt>
                <c:pt idx="2">
                  <c:v>2009129.6848774804</c:v>
                </c:pt>
                <c:pt idx="3">
                  <c:v>1914427.6791132903</c:v>
                </c:pt>
                <c:pt idx="4">
                  <c:v>1893105.6776742358</c:v>
                </c:pt>
                <c:pt idx="5">
                  <c:v>1737716.6289645128</c:v>
                </c:pt>
                <c:pt idx="6">
                  <c:v>1834168.5386218729</c:v>
                </c:pt>
                <c:pt idx="7">
                  <c:v>1666777.4213826493</c:v>
                </c:pt>
                <c:pt idx="8">
                  <c:v>1688033.2301328054</c:v>
                </c:pt>
                <c:pt idx="9">
                  <c:v>1527844.5308528906</c:v>
                </c:pt>
                <c:pt idx="10">
                  <c:v>1481266.4108494292</c:v>
                </c:pt>
                <c:pt idx="11">
                  <c:v>1433322.4310957131</c:v>
                </c:pt>
                <c:pt idx="12">
                  <c:v>1533400.9702972018</c:v>
                </c:pt>
                <c:pt idx="13">
                  <c:v>1385826.3090902318</c:v>
                </c:pt>
                <c:pt idx="14">
                  <c:v>1322534.8528021094</c:v>
                </c:pt>
                <c:pt idx="15">
                  <c:v>1201916.9758435169</c:v>
                </c:pt>
                <c:pt idx="16">
                  <c:v>1339268.6888423853</c:v>
                </c:pt>
                <c:pt idx="17">
                  <c:v>1212961.0102307347</c:v>
                </c:pt>
                <c:pt idx="18">
                  <c:v>1095073.9125223386</c:v>
                </c:pt>
                <c:pt idx="19">
                  <c:v>1003039.2396161678</c:v>
                </c:pt>
                <c:pt idx="20">
                  <c:v>955153.29440847889</c:v>
                </c:pt>
                <c:pt idx="21">
                  <c:v>953271.78307222354</c:v>
                </c:pt>
                <c:pt idx="22">
                  <c:v>1014911.2051860616</c:v>
                </c:pt>
                <c:pt idx="23">
                  <c:v>963681.69414480857</c:v>
                </c:pt>
                <c:pt idx="24">
                  <c:v>947974.18512746377</c:v>
                </c:pt>
                <c:pt idx="25">
                  <c:v>849594.21864632855</c:v>
                </c:pt>
                <c:pt idx="26">
                  <c:v>784056.02768551407</c:v>
                </c:pt>
                <c:pt idx="27">
                  <c:v>692971.98095523135</c:v>
                </c:pt>
                <c:pt idx="28">
                  <c:v>729662.72091540729</c:v>
                </c:pt>
                <c:pt idx="29">
                  <c:v>767590.80302575568</c:v>
                </c:pt>
                <c:pt idx="30">
                  <c:v>712199.30227703857</c:v>
                </c:pt>
                <c:pt idx="31">
                  <c:v>683561.91008527868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MD!$G$3:$G$34</c:f>
              <c:numCache>
                <c:formatCode>#,##0</c:formatCode>
                <c:ptCount val="32"/>
                <c:pt idx="0">
                  <c:v>3037440.3178245299</c:v>
                </c:pt>
                <c:pt idx="1">
                  <c:v>2732741.8109466499</c:v>
                </c:pt>
                <c:pt idx="2">
                  <c:v>1827457.03341105</c:v>
                </c:pt>
                <c:pt idx="3">
                  <c:v>1734782.6474929601</c:v>
                </c:pt>
                <c:pt idx="4">
                  <c:v>1692580.12317868</c:v>
                </c:pt>
                <c:pt idx="5">
                  <c:v>1481145.12851185</c:v>
                </c:pt>
                <c:pt idx="6">
                  <c:v>1576654.42324978</c:v>
                </c:pt>
                <c:pt idx="7">
                  <c:v>1401661.3123043601</c:v>
                </c:pt>
                <c:pt idx="8">
                  <c:v>1394059.0810120101</c:v>
                </c:pt>
                <c:pt idx="9">
                  <c:v>1261255.36810055</c:v>
                </c:pt>
                <c:pt idx="10">
                  <c:v>1214081.29876801</c:v>
                </c:pt>
                <c:pt idx="11">
                  <c:v>1241815.5653335301</c:v>
                </c:pt>
                <c:pt idx="12">
                  <c:v>1343992.4617676199</c:v>
                </c:pt>
                <c:pt idx="13">
                  <c:v>1219501.15807368</c:v>
                </c:pt>
                <c:pt idx="14">
                  <c:v>1185457.82966929</c:v>
                </c:pt>
                <c:pt idx="15">
                  <c:v>1074091.4250159301</c:v>
                </c:pt>
                <c:pt idx="16">
                  <c:v>1211564.5546526699</c:v>
                </c:pt>
                <c:pt idx="17">
                  <c:v>1127702.8572339399</c:v>
                </c:pt>
                <c:pt idx="18">
                  <c:v>1055097.6336118099</c:v>
                </c:pt>
                <c:pt idx="19">
                  <c:v>1045508.02985489</c:v>
                </c:pt>
                <c:pt idx="20">
                  <c:v>1011424.77472011</c:v>
                </c:pt>
                <c:pt idx="21">
                  <c:v>1014606.94988547</c:v>
                </c:pt>
                <c:pt idx="22">
                  <c:v>1033183.89259294</c:v>
                </c:pt>
                <c:pt idx="23">
                  <c:v>1048375.09242247</c:v>
                </c:pt>
                <c:pt idx="24">
                  <c:v>1002263.68955194</c:v>
                </c:pt>
                <c:pt idx="25">
                  <c:v>917863.698357641</c:v>
                </c:pt>
                <c:pt idx="26">
                  <c:v>862833.22963316401</c:v>
                </c:pt>
                <c:pt idx="27">
                  <c:v>652547.37533769698</c:v>
                </c:pt>
                <c:pt idx="28">
                  <c:v>591626.49821088999</c:v>
                </c:pt>
                <c:pt idx="29">
                  <c:v>708318.46837871301</c:v>
                </c:pt>
                <c:pt idx="30">
                  <c:v>632935.24205000105</c:v>
                </c:pt>
                <c:pt idx="31">
                  <c:v>307218.91682531498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442480"/>
        <c:axId val="461442872"/>
      </c:barChart>
      <c:catAx>
        <c:axId val="4614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442872"/>
        <c:crosses val="autoZero"/>
        <c:auto val="1"/>
        <c:lblAlgn val="ctr"/>
        <c:lblOffset val="100"/>
        <c:noMultiLvlLbl val="0"/>
      </c:catAx>
      <c:valAx>
        <c:axId val="4614428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4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 Wastewater</a:t>
            </a:r>
            <a:r>
              <a:rPr lang="en-US" baseline="0"/>
              <a:t> TP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MD!$O$3:$O$33</c:f>
              <c:numCache>
                <c:formatCode>0.00%</c:formatCode>
                <c:ptCount val="31"/>
                <c:pt idx="0">
                  <c:v>5.9673951689127765E-2</c:v>
                </c:pt>
                <c:pt idx="1">
                  <c:v>5.9299654030052662E-2</c:v>
                </c:pt>
                <c:pt idx="2">
                  <c:v>9.9412816906194676E-2</c:v>
                </c:pt>
                <c:pt idx="3">
                  <c:v>0.10355477781608327</c:v>
                </c:pt>
                <c:pt idx="4">
                  <c:v>0.11847330105647649</c:v>
                </c:pt>
                <c:pt idx="5">
                  <c:v>0.17322509152796373</c:v>
                </c:pt>
                <c:pt idx="6">
                  <c:v>0.1633294598833574</c:v>
                </c:pt>
                <c:pt idx="7">
                  <c:v>0.18914420106411647</c:v>
                </c:pt>
                <c:pt idx="8">
                  <c:v>0.21087639191546048</c:v>
                </c:pt>
                <c:pt idx="9">
                  <c:v>0.21136810950015911</c:v>
                </c:pt>
                <c:pt idx="10">
                  <c:v>0.22007184556136852</c:v>
                </c:pt>
                <c:pt idx="11">
                  <c:v>0.15421522415105787</c:v>
                </c:pt>
                <c:pt idx="12">
                  <c:v>0.14092974024606628</c:v>
                </c:pt>
                <c:pt idx="13">
                  <c:v>0.13638785819545954</c:v>
                </c:pt>
                <c:pt idx="14">
                  <c:v>0.11563213781384375</c:v>
                </c:pt>
                <c:pt idx="15">
                  <c:v>0.11900807310298654</c:v>
                </c:pt>
                <c:pt idx="16">
                  <c:v>0.1054043168391679</c:v>
                </c:pt>
                <c:pt idx="17">
                  <c:v>7.5603384747927563E-2</c:v>
                </c:pt>
                <c:pt idx="18">
                  <c:v>3.7888701137241534E-2</c:v>
                </c:pt>
                <c:pt idx="19">
                  <c:v>-4.0620243007235934E-2</c:v>
                </c:pt>
                <c:pt idx="20">
                  <c:v>-5.5635853222206294E-2</c:v>
                </c:pt>
                <c:pt idx="21">
                  <c:v>-6.0452145355568504E-2</c:v>
                </c:pt>
                <c:pt idx="22">
                  <c:v>-1.7685803599802766E-2</c:v>
                </c:pt>
                <c:pt idx="23">
                  <c:v>-8.078539722072299E-2</c:v>
                </c:pt>
                <c:pt idx="24">
                  <c:v>-5.4166887407390965E-2</c:v>
                </c:pt>
                <c:pt idx="25">
                  <c:v>-7.4378668459673183E-2</c:v>
                </c:pt>
                <c:pt idx="26">
                  <c:v>-9.1300612032689438E-2</c:v>
                </c:pt>
                <c:pt idx="27">
                  <c:v>6.1948920714935685E-2</c:v>
                </c:pt>
                <c:pt idx="28">
                  <c:v>0.23331649803033871</c:v>
                </c:pt>
                <c:pt idx="29">
                  <c:v>8.3680346190481994E-2</c:v>
                </c:pt>
                <c:pt idx="30">
                  <c:v>0.12523249609282425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443656"/>
        <c:axId val="503340856"/>
      </c:barChart>
      <c:catAx>
        <c:axId val="46144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40856"/>
        <c:crossesAt val="0"/>
        <c:auto val="1"/>
        <c:lblAlgn val="ctr"/>
        <c:lblOffset val="100"/>
        <c:noMultiLvlLbl val="0"/>
      </c:catAx>
      <c:valAx>
        <c:axId val="50334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443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PA!$A$1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PA!$B$3:$B$34</c:f>
              <c:numCache>
                <c:formatCode>#,##0</c:formatCode>
                <c:ptCount val="32"/>
                <c:pt idx="0">
                  <c:v>16078290.986068301</c:v>
                </c:pt>
                <c:pt idx="1">
                  <c:v>16568813.328676</c:v>
                </c:pt>
                <c:pt idx="2">
                  <c:v>16828212.0301282</c:v>
                </c:pt>
                <c:pt idx="3">
                  <c:v>16933403.027961101</c:v>
                </c:pt>
                <c:pt idx="4">
                  <c:v>16799081.7184158</c:v>
                </c:pt>
                <c:pt idx="5">
                  <c:v>16739292.290403301</c:v>
                </c:pt>
                <c:pt idx="6">
                  <c:v>16924908.676577002</c:v>
                </c:pt>
                <c:pt idx="7">
                  <c:v>17150394.767438401</c:v>
                </c:pt>
                <c:pt idx="8">
                  <c:v>17689824.3794595</c:v>
                </c:pt>
                <c:pt idx="9">
                  <c:v>17580882.862004399</c:v>
                </c:pt>
                <c:pt idx="10">
                  <c:v>17768598.7742039</c:v>
                </c:pt>
                <c:pt idx="11">
                  <c:v>17990106.828115098</c:v>
                </c:pt>
                <c:pt idx="12">
                  <c:v>18053127.904236998</c:v>
                </c:pt>
                <c:pt idx="13">
                  <c:v>15800751.693155801</c:v>
                </c:pt>
                <c:pt idx="14">
                  <c:v>17719884.351893201</c:v>
                </c:pt>
                <c:pt idx="15">
                  <c:v>16591930.257714201</c:v>
                </c:pt>
                <c:pt idx="16">
                  <c:v>17977990.214049801</c:v>
                </c:pt>
                <c:pt idx="17">
                  <c:v>17752649.642757401</c:v>
                </c:pt>
                <c:pt idx="18">
                  <c:v>17881869.432248101</c:v>
                </c:pt>
                <c:pt idx="19">
                  <c:v>20174350.110896099</c:v>
                </c:pt>
                <c:pt idx="20">
                  <c:v>17946415.559944</c:v>
                </c:pt>
                <c:pt idx="21">
                  <c:v>17292028.902985901</c:v>
                </c:pt>
                <c:pt idx="22">
                  <c:v>19242937.009352099</c:v>
                </c:pt>
                <c:pt idx="23">
                  <c:v>19478696.272454601</c:v>
                </c:pt>
                <c:pt idx="24">
                  <c:v>19226159.856244098</c:v>
                </c:pt>
                <c:pt idx="25">
                  <c:v>18408913.999303401</c:v>
                </c:pt>
                <c:pt idx="26">
                  <c:v>17528420.8723424</c:v>
                </c:pt>
                <c:pt idx="27">
                  <c:v>18122697.314113699</c:v>
                </c:pt>
                <c:pt idx="28">
                  <c:v>15439414.704339201</c:v>
                </c:pt>
                <c:pt idx="29">
                  <c:v>13894505.8646934</c:v>
                </c:pt>
                <c:pt idx="30">
                  <c:v>13280468.325195299</c:v>
                </c:pt>
                <c:pt idx="31">
                  <c:v>11388378.0359163</c:v>
                </c:pt>
              </c:numCache>
            </c:numRef>
          </c:val>
        </c:ser>
        <c:ser>
          <c:idx val="1"/>
          <c:order val="1"/>
          <c:tx>
            <c:strRef>
              <c:f>PA!$F$1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PA!$F$3:$F$34</c:f>
              <c:numCache>
                <c:formatCode>#,##0</c:formatCode>
                <c:ptCount val="32"/>
                <c:pt idx="0">
                  <c:v>16481292.2362161</c:v>
                </c:pt>
                <c:pt idx="1">
                  <c:v>17046996.388830598</c:v>
                </c:pt>
                <c:pt idx="2">
                  <c:v>17316907.722280402</c:v>
                </c:pt>
                <c:pt idx="3">
                  <c:v>17442402.9927812</c:v>
                </c:pt>
                <c:pt idx="4">
                  <c:v>17216901.536973499</c:v>
                </c:pt>
                <c:pt idx="5">
                  <c:v>17361962.107347202</c:v>
                </c:pt>
                <c:pt idx="6">
                  <c:v>17566949.7070463</c:v>
                </c:pt>
                <c:pt idx="7">
                  <c:v>17780672.947181098</c:v>
                </c:pt>
                <c:pt idx="8">
                  <c:v>18011735.822849602</c:v>
                </c:pt>
                <c:pt idx="9">
                  <c:v>18154021.2229545</c:v>
                </c:pt>
                <c:pt idx="10">
                  <c:v>18401070.088026199</c:v>
                </c:pt>
                <c:pt idx="11">
                  <c:v>18709879.601800099</c:v>
                </c:pt>
                <c:pt idx="12">
                  <c:v>18792316.316394899</c:v>
                </c:pt>
                <c:pt idx="13">
                  <c:v>16534767.716189301</c:v>
                </c:pt>
                <c:pt idx="14">
                  <c:v>18389507.953285899</c:v>
                </c:pt>
                <c:pt idx="15">
                  <c:v>17298829.5774009</c:v>
                </c:pt>
                <c:pt idx="16">
                  <c:v>18753487.754512999</c:v>
                </c:pt>
                <c:pt idx="17">
                  <c:v>18469140.256692301</c:v>
                </c:pt>
                <c:pt idx="18">
                  <c:v>18804698.480260398</c:v>
                </c:pt>
                <c:pt idx="19">
                  <c:v>20693300.524128102</c:v>
                </c:pt>
                <c:pt idx="20">
                  <c:v>18479771.709338501</c:v>
                </c:pt>
                <c:pt idx="21">
                  <c:v>17454845.8623599</c:v>
                </c:pt>
                <c:pt idx="22">
                  <c:v>19399345.143426601</c:v>
                </c:pt>
                <c:pt idx="23">
                  <c:v>19525358.305548601</c:v>
                </c:pt>
                <c:pt idx="24">
                  <c:v>19178906.930150401</c:v>
                </c:pt>
                <c:pt idx="25">
                  <c:v>18358166.035471901</c:v>
                </c:pt>
                <c:pt idx="26">
                  <c:v>17283925.625646301</c:v>
                </c:pt>
                <c:pt idx="27">
                  <c:v>18047479.056542199</c:v>
                </c:pt>
                <c:pt idx="28">
                  <c:v>15569246.1513495</c:v>
                </c:pt>
                <c:pt idx="29">
                  <c:v>14284279.207627</c:v>
                </c:pt>
                <c:pt idx="30">
                  <c:v>13638434.6095888</c:v>
                </c:pt>
                <c:pt idx="31">
                  <c:v>6232280.1123869903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341640"/>
        <c:axId val="503342032"/>
      </c:barChart>
      <c:catAx>
        <c:axId val="50334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42032"/>
        <c:crosses val="autoZero"/>
        <c:auto val="1"/>
        <c:lblAlgn val="ctr"/>
        <c:lblOffset val="100"/>
        <c:noMultiLvlLbl val="0"/>
      </c:catAx>
      <c:valAx>
        <c:axId val="503342032"/>
        <c:scaling>
          <c:orientation val="minMax"/>
          <c:max val="2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4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 Wastewater</a:t>
            </a:r>
            <a:r>
              <a:rPr lang="en-US" baseline="0"/>
              <a:t> TN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'Bay Wide'!$A$3:$A$34</c15:sqref>
                  </c15:fullRef>
                </c:ext>
              </c:extLst>
              <c:f>'Bay Wide'!$A$3:$A$33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PA!$N$3:$N$34</c15:sqref>
                  </c15:fullRef>
                </c:ext>
              </c:extLst>
              <c:f>PA!$N$3:$N$33</c:f>
              <c:numCache>
                <c:formatCode>0.00%</c:formatCode>
                <c:ptCount val="31"/>
                <c:pt idx="0">
                  <c:v>-2.4452042010531277E-2</c:v>
                </c:pt>
                <c:pt idx="1">
                  <c:v>-2.8050868859684257E-2</c:v>
                </c:pt>
                <c:pt idx="2">
                  <c:v>-2.8220725084966123E-2</c:v>
                </c:pt>
                <c:pt idx="3">
                  <c:v>-2.9181756953486019E-2</c:v>
                </c:pt>
                <c:pt idx="4">
                  <c:v>-2.4268003023681428E-2</c:v>
                </c:pt>
                <c:pt idx="5">
                  <c:v>-3.5864023495385956E-2</c:v>
                </c:pt>
                <c:pt idx="6">
                  <c:v>-3.6548236385726574E-2</c:v>
                </c:pt>
                <c:pt idx="7">
                  <c:v>-3.5447374889296321E-2</c:v>
                </c:pt>
                <c:pt idx="8">
                  <c:v>-1.7872316502761821E-2</c:v>
                </c:pt>
                <c:pt idx="9">
                  <c:v>-3.1570876441711297E-2</c:v>
                </c:pt>
                <c:pt idx="10">
                  <c:v>-3.4371442030094547E-2</c:v>
                </c:pt>
                <c:pt idx="11">
                  <c:v>-3.8470198045301725E-2</c:v>
                </c:pt>
                <c:pt idx="12">
                  <c:v>-3.9334608874852413E-2</c:v>
                </c:pt>
                <c:pt idx="13">
                  <c:v>-4.4392279083232587E-2</c:v>
                </c:pt>
                <c:pt idx="14">
                  <c:v>-3.6413350650474963E-2</c:v>
                </c:pt>
                <c:pt idx="15">
                  <c:v>-4.0863996984523691E-2</c:v>
                </c:pt>
                <c:pt idx="16">
                  <c:v>-4.1352176758511258E-2</c:v>
                </c:pt>
                <c:pt idx="17">
                  <c:v>-3.8793934312956441E-2</c:v>
                </c:pt>
                <c:pt idx="18">
                  <c:v>-4.9074386860337403E-2</c:v>
                </c:pt>
                <c:pt idx="19">
                  <c:v>-2.5078184730701291E-2</c:v>
                </c:pt>
                <c:pt idx="20">
                  <c:v>-2.8861620034244077E-2</c:v>
                </c:pt>
                <c:pt idx="21">
                  <c:v>-9.3278944230096167E-3</c:v>
                </c:pt>
                <c:pt idx="22">
                  <c:v>-8.0625471075501751E-3</c:v>
                </c:pt>
                <c:pt idx="23">
                  <c:v>-2.389816994074825E-3</c:v>
                </c:pt>
                <c:pt idx="24">
                  <c:v>2.4637966212460779E-3</c:v>
                </c:pt>
                <c:pt idx="25">
                  <c:v>2.7643264437985419E-3</c:v>
                </c:pt>
                <c:pt idx="26">
                  <c:v>1.4145816870058257E-2</c:v>
                </c:pt>
                <c:pt idx="27">
                  <c:v>4.1677985792831947E-3</c:v>
                </c:pt>
                <c:pt idx="28">
                  <c:v>-8.3389681008444808E-3</c:v>
                </c:pt>
                <c:pt idx="29">
                  <c:v>-2.728687512111103E-2</c:v>
                </c:pt>
                <c:pt idx="30">
                  <c:v>-2.6246874706707505E-2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376016"/>
        <c:axId val="464376408"/>
      </c:barChart>
      <c:catAx>
        <c:axId val="46437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76408"/>
        <c:crossesAt val="0"/>
        <c:auto val="1"/>
        <c:lblAlgn val="ctr"/>
        <c:lblOffset val="100"/>
        <c:noMultiLvlLbl val="0"/>
      </c:catAx>
      <c:valAx>
        <c:axId val="46437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7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PA!$A$1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PA!$C$3:$C$34</c:f>
              <c:numCache>
                <c:formatCode>#,##0</c:formatCode>
                <c:ptCount val="32"/>
                <c:pt idx="0">
                  <c:v>3431133.0574981999</c:v>
                </c:pt>
                <c:pt idx="1">
                  <c:v>3571474.1393577498</c:v>
                </c:pt>
                <c:pt idx="2">
                  <c:v>3431231.5494788201</c:v>
                </c:pt>
                <c:pt idx="3">
                  <c:v>3270579.1745954799</c:v>
                </c:pt>
                <c:pt idx="4">
                  <c:v>3138033.7448434699</c:v>
                </c:pt>
                <c:pt idx="5">
                  <c:v>2953825.5961269401</c:v>
                </c:pt>
                <c:pt idx="6">
                  <c:v>2796877.74572615</c:v>
                </c:pt>
                <c:pt idx="7">
                  <c:v>2648446.7086082501</c:v>
                </c:pt>
                <c:pt idx="8">
                  <c:v>2527348.3573556398</c:v>
                </c:pt>
                <c:pt idx="9">
                  <c:v>2342935.9155848701</c:v>
                </c:pt>
                <c:pt idx="10">
                  <c:v>2202068.8526263</c:v>
                </c:pt>
                <c:pt idx="11">
                  <c:v>2061758.07527521</c:v>
                </c:pt>
                <c:pt idx="12">
                  <c:v>2128628.9664451098</c:v>
                </c:pt>
                <c:pt idx="13">
                  <c:v>2007328.0548535199</c:v>
                </c:pt>
                <c:pt idx="14">
                  <c:v>2196538.37069336</c:v>
                </c:pt>
                <c:pt idx="15">
                  <c:v>2088052.93364326</c:v>
                </c:pt>
                <c:pt idx="16">
                  <c:v>2123711.7449136302</c:v>
                </c:pt>
                <c:pt idx="17">
                  <c:v>2207376.0949782999</c:v>
                </c:pt>
                <c:pt idx="18">
                  <c:v>2070812.0497753001</c:v>
                </c:pt>
                <c:pt idx="19">
                  <c:v>2361726.0247985399</c:v>
                </c:pt>
                <c:pt idx="20">
                  <c:v>2406195.7547021001</c:v>
                </c:pt>
                <c:pt idx="21">
                  <c:v>2262116.4162953398</c:v>
                </c:pt>
                <c:pt idx="22">
                  <c:v>2382223.3968074298</c:v>
                </c:pt>
                <c:pt idx="23">
                  <c:v>2290537.2453604201</c:v>
                </c:pt>
                <c:pt idx="24">
                  <c:v>2226339.8424374</c:v>
                </c:pt>
                <c:pt idx="25">
                  <c:v>2101030.3393541598</c:v>
                </c:pt>
                <c:pt idx="26">
                  <c:v>1917904.3570229199</c:v>
                </c:pt>
                <c:pt idx="27">
                  <c:v>1865717.8503217101</c:v>
                </c:pt>
                <c:pt idx="28">
                  <c:v>1709789.72607053</c:v>
                </c:pt>
                <c:pt idx="29">
                  <c:v>1628618.3675134601</c:v>
                </c:pt>
                <c:pt idx="30">
                  <c:v>1501246.5452252501</c:v>
                </c:pt>
                <c:pt idx="31">
                  <c:v>1320730.18352006</c:v>
                </c:pt>
              </c:numCache>
            </c:numRef>
          </c:val>
        </c:ser>
        <c:ser>
          <c:idx val="1"/>
          <c:order val="1"/>
          <c:tx>
            <c:strRef>
              <c:f>PA!$F$1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PA!$G$3:$G$34</c:f>
              <c:numCache>
                <c:formatCode>#,##0</c:formatCode>
                <c:ptCount val="32"/>
                <c:pt idx="0">
                  <c:v>3594848.8724531098</c:v>
                </c:pt>
                <c:pt idx="1">
                  <c:v>4007709.9125488098</c:v>
                </c:pt>
                <c:pt idx="2">
                  <c:v>3869297.3673730702</c:v>
                </c:pt>
                <c:pt idx="3">
                  <c:v>3711806.2797184498</c:v>
                </c:pt>
                <c:pt idx="4">
                  <c:v>3562208.9093023301</c:v>
                </c:pt>
                <c:pt idx="5">
                  <c:v>3397042.2415302298</c:v>
                </c:pt>
                <c:pt idx="6">
                  <c:v>3243986.0766912601</c:v>
                </c:pt>
                <c:pt idx="7">
                  <c:v>3091937.7151289699</c:v>
                </c:pt>
                <c:pt idx="8">
                  <c:v>2944476.4464708902</c:v>
                </c:pt>
                <c:pt idx="9">
                  <c:v>2785858.4020875799</c:v>
                </c:pt>
                <c:pt idx="10">
                  <c:v>2645303.6960766199</c:v>
                </c:pt>
                <c:pt idx="11">
                  <c:v>2509322.5417108899</c:v>
                </c:pt>
                <c:pt idx="12">
                  <c:v>2548112.4456916498</c:v>
                </c:pt>
                <c:pt idx="13">
                  <c:v>2410501.5308667999</c:v>
                </c:pt>
                <c:pt idx="14">
                  <c:v>2601261.7520961901</c:v>
                </c:pt>
                <c:pt idx="15">
                  <c:v>2239019.35521841</c:v>
                </c:pt>
                <c:pt idx="16">
                  <c:v>2480804.9709781501</c:v>
                </c:pt>
                <c:pt idx="17">
                  <c:v>2609810.3191356398</c:v>
                </c:pt>
                <c:pt idx="18">
                  <c:v>2480016.8778772699</c:v>
                </c:pt>
                <c:pt idx="19">
                  <c:v>2765104.0516345599</c:v>
                </c:pt>
                <c:pt idx="20">
                  <c:v>2825144.0113909198</c:v>
                </c:pt>
                <c:pt idx="21">
                  <c:v>2636528.68949513</c:v>
                </c:pt>
                <c:pt idx="22">
                  <c:v>2765178.17989279</c:v>
                </c:pt>
                <c:pt idx="23">
                  <c:v>2696151.0057230699</c:v>
                </c:pt>
                <c:pt idx="24">
                  <c:v>2550051.1840240699</c:v>
                </c:pt>
                <c:pt idx="25">
                  <c:v>2423057.5593459699</c:v>
                </c:pt>
                <c:pt idx="26">
                  <c:v>2270209.4106769399</c:v>
                </c:pt>
                <c:pt idx="27">
                  <c:v>2060543.3813724499</c:v>
                </c:pt>
                <c:pt idx="28">
                  <c:v>1702456.8179417599</c:v>
                </c:pt>
                <c:pt idx="29">
                  <c:v>1666476.5637163001</c:v>
                </c:pt>
                <c:pt idx="30">
                  <c:v>1522229.73805092</c:v>
                </c:pt>
                <c:pt idx="31">
                  <c:v>666386.64410472999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377192"/>
        <c:axId val="464377584"/>
      </c:barChart>
      <c:catAx>
        <c:axId val="46437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77584"/>
        <c:crosses val="autoZero"/>
        <c:auto val="1"/>
        <c:lblAlgn val="ctr"/>
        <c:lblOffset val="100"/>
        <c:noMultiLvlLbl val="0"/>
      </c:catAx>
      <c:valAx>
        <c:axId val="4643775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77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 Wastewater</a:t>
            </a:r>
            <a:r>
              <a:rPr lang="en-US" baseline="0"/>
              <a:t> TP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PA!$O$3:$O$33</c:f>
              <c:numCache>
                <c:formatCode>0.00%</c:formatCode>
                <c:ptCount val="31"/>
                <c:pt idx="0">
                  <c:v>-4.5541779575059289E-2</c:v>
                </c:pt>
                <c:pt idx="1">
                  <c:v>-0.10884913896216211</c:v>
                </c:pt>
                <c:pt idx="2">
                  <c:v>-0.11321585711869446</c:v>
                </c:pt>
                <c:pt idx="3">
                  <c:v>-0.11887126425047112</c:v>
                </c:pt>
                <c:pt idx="4">
                  <c:v>-0.11907644252732393</c:v>
                </c:pt>
                <c:pt idx="5">
                  <c:v>-0.1304713376786385</c:v>
                </c:pt>
                <c:pt idx="6">
                  <c:v>-0.13782683414632385</c:v>
                </c:pt>
                <c:pt idx="7">
                  <c:v>-0.14343465081806184</c:v>
                </c:pt>
                <c:pt idx="8">
                  <c:v>-0.14166460377538437</c:v>
                </c:pt>
                <c:pt idx="9">
                  <c:v>-0.15898959048701339</c:v>
                </c:pt>
                <c:pt idx="10">
                  <c:v>-0.16755537147122404</c:v>
                </c:pt>
                <c:pt idx="11">
                  <c:v>-0.17836067663526606</c:v>
                </c:pt>
                <c:pt idx="12">
                  <c:v>-0.16462518361613238</c:v>
                </c:pt>
                <c:pt idx="13">
                  <c:v>-0.16725709187510931</c:v>
                </c:pt>
                <c:pt idx="14">
                  <c:v>-0.15558733413763129</c:v>
                </c:pt>
                <c:pt idx="15">
                  <c:v>-6.7425241869078723E-2</c:v>
                </c:pt>
                <c:pt idx="16">
                  <c:v>-0.14394248247725921</c:v>
                </c:pt>
                <c:pt idx="17">
                  <c:v>-0.15420056438838234</c:v>
                </c:pt>
                <c:pt idx="18">
                  <c:v>-0.16500082388641726</c:v>
                </c:pt>
                <c:pt idx="19">
                  <c:v>-0.14588168087112946</c:v>
                </c:pt>
                <c:pt idx="20">
                  <c:v>-0.14829270826535901</c:v>
                </c:pt>
                <c:pt idx="21">
                  <c:v>-0.14200955775356516</c:v>
                </c:pt>
                <c:pt idx="22">
                  <c:v>-0.13849190112595489</c:v>
                </c:pt>
                <c:pt idx="23">
                  <c:v>-0.15044178145128406</c:v>
                </c:pt>
                <c:pt idx="24">
                  <c:v>-0.1269430761291003</c:v>
                </c:pt>
                <c:pt idx="25">
                  <c:v>-0.13290118460030786</c:v>
                </c:pt>
                <c:pt idx="26">
                  <c:v>-0.15518614802542302</c:v>
                </c:pt>
                <c:pt idx="27">
                  <c:v>-9.4550560212410525E-2</c:v>
                </c:pt>
                <c:pt idx="28">
                  <c:v>4.3072505872045691E-3</c:v>
                </c:pt>
                <c:pt idx="29">
                  <c:v>-2.2717508920986489E-2</c:v>
                </c:pt>
                <c:pt idx="30">
                  <c:v>-1.3784511168818054E-2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809448"/>
        <c:axId val="471809840"/>
      </c:barChart>
      <c:catAx>
        <c:axId val="47180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809840"/>
        <c:crossesAt val="0"/>
        <c:auto val="1"/>
        <c:lblAlgn val="ctr"/>
        <c:lblOffset val="100"/>
        <c:noMultiLvlLbl val="0"/>
      </c:catAx>
      <c:valAx>
        <c:axId val="47180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80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TN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'Bay Wide'!$A$3:$A$34</c15:sqref>
                  </c15:fullRef>
                </c:ext>
              </c:extLst>
              <c:f>'Bay Wide'!$A$3:$A$33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'Bay Wide'!$N$3:$N$34</c15:sqref>
                  </c15:fullRef>
                </c:ext>
              </c:extLst>
              <c:f>'Bay Wide'!$N$3:$N$33</c:f>
              <c:numCache>
                <c:formatCode>0.00%</c:formatCode>
                <c:ptCount val="31"/>
                <c:pt idx="0">
                  <c:v>-6.9330841877438265E-3</c:v>
                </c:pt>
                <c:pt idx="1">
                  <c:v>-7.9649395116047662E-3</c:v>
                </c:pt>
                <c:pt idx="2">
                  <c:v>-7.2271450741689305E-3</c:v>
                </c:pt>
                <c:pt idx="3">
                  <c:v>-8.1074332981517366E-3</c:v>
                </c:pt>
                <c:pt idx="4">
                  <c:v>-6.4374252888836558E-3</c:v>
                </c:pt>
                <c:pt idx="5">
                  <c:v>-1.6774828481624315E-3</c:v>
                </c:pt>
                <c:pt idx="6">
                  <c:v>-1.0783496043476283E-3</c:v>
                </c:pt>
                <c:pt idx="7">
                  <c:v>-4.6110919755834026E-4</c:v>
                </c:pt>
                <c:pt idx="8">
                  <c:v>2.9553260770044704E-3</c:v>
                </c:pt>
                <c:pt idx="9">
                  <c:v>1.6820735204980562E-3</c:v>
                </c:pt>
                <c:pt idx="10">
                  <c:v>1.0676384786527908E-4</c:v>
                </c:pt>
                <c:pt idx="11">
                  <c:v>-6.9942472505670761E-3</c:v>
                </c:pt>
                <c:pt idx="12">
                  <c:v>-7.8040168440834693E-3</c:v>
                </c:pt>
                <c:pt idx="13">
                  <c:v>-9.5886443645629166E-3</c:v>
                </c:pt>
                <c:pt idx="14">
                  <c:v>-1.2548536788124285E-2</c:v>
                </c:pt>
                <c:pt idx="15">
                  <c:v>-1.1525241586753856E-2</c:v>
                </c:pt>
                <c:pt idx="16">
                  <c:v>-1.2540774599082127E-2</c:v>
                </c:pt>
                <c:pt idx="17">
                  <c:v>-1.3327972666777084E-2</c:v>
                </c:pt>
                <c:pt idx="18">
                  <c:v>-1.4581657578037928E-2</c:v>
                </c:pt>
                <c:pt idx="19">
                  <c:v>-9.6008469718345674E-3</c:v>
                </c:pt>
                <c:pt idx="20">
                  <c:v>-1.08058701078143E-2</c:v>
                </c:pt>
                <c:pt idx="21">
                  <c:v>-7.0229438425986092E-3</c:v>
                </c:pt>
                <c:pt idx="22">
                  <c:v>9.1897849199222142E-3</c:v>
                </c:pt>
                <c:pt idx="23">
                  <c:v>-1.5174156032808169E-2</c:v>
                </c:pt>
                <c:pt idx="24">
                  <c:v>-8.2641006564073156E-3</c:v>
                </c:pt>
                <c:pt idx="25">
                  <c:v>-8.8425935995856721E-3</c:v>
                </c:pt>
                <c:pt idx="26">
                  <c:v>-6.202238454348993E-3</c:v>
                </c:pt>
                <c:pt idx="27">
                  <c:v>-8.1976222193534047E-4</c:v>
                </c:pt>
                <c:pt idx="28">
                  <c:v>1.6759464373102353E-3</c:v>
                </c:pt>
                <c:pt idx="29">
                  <c:v>-1.2647335547772198E-2</c:v>
                </c:pt>
                <c:pt idx="30">
                  <c:v>-9.6475925893874451E-3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055664"/>
        <c:axId val="463056056"/>
      </c:barChart>
      <c:catAx>
        <c:axId val="46305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056056"/>
        <c:crossesAt val="0"/>
        <c:auto val="1"/>
        <c:lblAlgn val="ctr"/>
        <c:lblOffset val="100"/>
        <c:noMultiLvlLbl val="0"/>
      </c:catAx>
      <c:valAx>
        <c:axId val="46305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05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'Bay Wide'!$A$1:$D$1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Wide'!$C$3:$C$34</c:f>
              <c:numCache>
                <c:formatCode>#,##0</c:formatCode>
                <c:ptCount val="32"/>
                <c:pt idx="0">
                  <c:v>16553859.123237804</c:v>
                </c:pt>
                <c:pt idx="1">
                  <c:v>16283269.440341964</c:v>
                </c:pt>
                <c:pt idx="2">
                  <c:v>15554171.776081951</c:v>
                </c:pt>
                <c:pt idx="3">
                  <c:v>14062634.641188685</c:v>
                </c:pt>
                <c:pt idx="4">
                  <c:v>12421674.104489956</c:v>
                </c:pt>
                <c:pt idx="5">
                  <c:v>10907663.701745493</c:v>
                </c:pt>
                <c:pt idx="6">
                  <c:v>10464219.523358395</c:v>
                </c:pt>
                <c:pt idx="7">
                  <c:v>9944579.7522995397</c:v>
                </c:pt>
                <c:pt idx="8">
                  <c:v>9692720.3028603923</c:v>
                </c:pt>
                <c:pt idx="9">
                  <c:v>8804908.2232039329</c:v>
                </c:pt>
                <c:pt idx="10">
                  <c:v>8819963.5411289819</c:v>
                </c:pt>
                <c:pt idx="11">
                  <c:v>8221851.9933300102</c:v>
                </c:pt>
                <c:pt idx="12">
                  <c:v>8550714.3338981662</c:v>
                </c:pt>
                <c:pt idx="13">
                  <c:v>7889702.8279736768</c:v>
                </c:pt>
                <c:pt idx="14">
                  <c:v>7870451.6259235982</c:v>
                </c:pt>
                <c:pt idx="15">
                  <c:v>7501539.5643786211</c:v>
                </c:pt>
                <c:pt idx="16">
                  <c:v>7734827.1883830233</c:v>
                </c:pt>
                <c:pt idx="17">
                  <c:v>7287552.3992626695</c:v>
                </c:pt>
                <c:pt idx="18">
                  <c:v>7259572.8839495853</c:v>
                </c:pt>
                <c:pt idx="19">
                  <c:v>7467310.8104671808</c:v>
                </c:pt>
                <c:pt idx="20">
                  <c:v>7249974.8357329061</c:v>
                </c:pt>
                <c:pt idx="21">
                  <c:v>6750901.2351476485</c:v>
                </c:pt>
                <c:pt idx="22">
                  <c:v>6664060.0457215337</c:v>
                </c:pt>
                <c:pt idx="23">
                  <c:v>6494270.1294305772</c:v>
                </c:pt>
                <c:pt idx="24">
                  <c:v>6084232.3709588135</c:v>
                </c:pt>
                <c:pt idx="25">
                  <c:v>5786670.5439474341</c:v>
                </c:pt>
                <c:pt idx="26">
                  <c:v>5205390.8861064855</c:v>
                </c:pt>
                <c:pt idx="27">
                  <c:v>4563047.4624371175</c:v>
                </c:pt>
                <c:pt idx="28">
                  <c:v>4412176.3558603851</c:v>
                </c:pt>
                <c:pt idx="29">
                  <c:v>4264098.8344127107</c:v>
                </c:pt>
                <c:pt idx="30">
                  <c:v>3892302.0914088544</c:v>
                </c:pt>
                <c:pt idx="31">
                  <c:v>3491105.7262136266</c:v>
                </c:pt>
              </c:numCache>
            </c:numRef>
          </c:val>
        </c:ser>
        <c:ser>
          <c:idx val="1"/>
          <c:order val="1"/>
          <c:tx>
            <c:strRef>
              <c:f>'Bay Wide'!$F$1:$H$1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Wide'!$G$3:$G$34</c:f>
              <c:numCache>
                <c:formatCode>#,##0</c:formatCode>
                <c:ptCount val="32"/>
                <c:pt idx="0">
                  <c:v>13939430.003684174</c:v>
                </c:pt>
                <c:pt idx="1">
                  <c:v>13970791.545316931</c:v>
                </c:pt>
                <c:pt idx="2">
                  <c:v>13650179.696517752</c:v>
                </c:pt>
                <c:pt idx="3">
                  <c:v>12791044.644554637</c:v>
                </c:pt>
                <c:pt idx="4">
                  <c:v>11290579.252558559</c:v>
                </c:pt>
                <c:pt idx="5">
                  <c:v>10113753.279659379</c:v>
                </c:pt>
                <c:pt idx="6">
                  <c:v>9573796.5624340847</c:v>
                </c:pt>
                <c:pt idx="7">
                  <c:v>9285362.7852869593</c:v>
                </c:pt>
                <c:pt idx="8">
                  <c:v>9115153.380916981</c:v>
                </c:pt>
                <c:pt idx="9">
                  <c:v>8444905.6004115548</c:v>
                </c:pt>
                <c:pt idx="10">
                  <c:v>8793883.9829055034</c:v>
                </c:pt>
                <c:pt idx="11">
                  <c:v>8077487.4371267054</c:v>
                </c:pt>
                <c:pt idx="12">
                  <c:v>8607025.6794592235</c:v>
                </c:pt>
                <c:pt idx="13">
                  <c:v>7880043.5738620041</c:v>
                </c:pt>
                <c:pt idx="14">
                  <c:v>8157092.4790407</c:v>
                </c:pt>
                <c:pt idx="15">
                  <c:v>7540500.970190987</c:v>
                </c:pt>
                <c:pt idx="16">
                  <c:v>7980135.3461811682</c:v>
                </c:pt>
                <c:pt idx="17">
                  <c:v>7606673.6945299814</c:v>
                </c:pt>
                <c:pt idx="18">
                  <c:v>7630671.6573960725</c:v>
                </c:pt>
                <c:pt idx="19">
                  <c:v>7921422.2098851576</c:v>
                </c:pt>
                <c:pt idx="20">
                  <c:v>7726017.8888556343</c:v>
                </c:pt>
                <c:pt idx="21">
                  <c:v>7195186.6717073862</c:v>
                </c:pt>
                <c:pt idx="22">
                  <c:v>7068037.6499197455</c:v>
                </c:pt>
                <c:pt idx="23">
                  <c:v>6983450.3367321501</c:v>
                </c:pt>
                <c:pt idx="24">
                  <c:v>6456992.4413508605</c:v>
                </c:pt>
                <c:pt idx="25">
                  <c:v>6177387.6422157725</c:v>
                </c:pt>
                <c:pt idx="26">
                  <c:v>5638620.6244404931</c:v>
                </c:pt>
                <c:pt idx="27">
                  <c:v>4719816.7619066164</c:v>
                </c:pt>
                <c:pt idx="28">
                  <c:v>4267016.9587429725</c:v>
                </c:pt>
                <c:pt idx="29">
                  <c:v>4243118.8894179268</c:v>
                </c:pt>
                <c:pt idx="30">
                  <c:v>3833582.3410807</c:v>
                </c:pt>
                <c:pt idx="31">
                  <c:v>2412316.218928894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056840"/>
        <c:axId val="460859672"/>
      </c:barChart>
      <c:catAx>
        <c:axId val="46305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59672"/>
        <c:crosses val="autoZero"/>
        <c:auto val="1"/>
        <c:lblAlgn val="ctr"/>
        <c:lblOffset val="100"/>
        <c:noMultiLvlLbl val="0"/>
      </c:catAx>
      <c:valAx>
        <c:axId val="460859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056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TP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Wide'!$O$3:$O$33</c:f>
              <c:numCache>
                <c:formatCode>0.00%</c:formatCode>
                <c:ptCount val="31"/>
                <c:pt idx="0">
                  <c:v>0.1875563863703637</c:v>
                </c:pt>
                <c:pt idx="1">
                  <c:v>0.16552232473901496</c:v>
                </c:pt>
                <c:pt idx="2">
                  <c:v>0.13948476297714377</c:v>
                </c:pt>
                <c:pt idx="3">
                  <c:v>9.9412521179447585E-2</c:v>
                </c:pt>
                <c:pt idx="4">
                  <c:v>0.10018040940415696</c:v>
                </c:pt>
                <c:pt idx="5">
                  <c:v>7.849810056992533E-2</c:v>
                </c:pt>
                <c:pt idx="6">
                  <c:v>9.3006254636554084E-2</c:v>
                </c:pt>
                <c:pt idx="7">
                  <c:v>7.099528389533008E-2</c:v>
                </c:pt>
                <c:pt idx="8">
                  <c:v>6.3363379397715441E-2</c:v>
                </c:pt>
                <c:pt idx="9">
                  <c:v>4.2629561516334021E-2</c:v>
                </c:pt>
                <c:pt idx="10">
                  <c:v>2.965647292388067E-3</c:v>
                </c:pt>
                <c:pt idx="11">
                  <c:v>1.7872458153232067E-2</c:v>
                </c:pt>
                <c:pt idx="12">
                  <c:v>-6.5424860640819361E-3</c:v>
                </c:pt>
                <c:pt idx="13">
                  <c:v>1.2257868907873002E-3</c:v>
                </c:pt>
                <c:pt idx="14">
                  <c:v>-3.5140076424732616E-2</c:v>
                </c:pt>
                <c:pt idx="15">
                  <c:v>-5.1669518996665699E-3</c:v>
                </c:pt>
                <c:pt idx="16">
                  <c:v>-3.0739849282823917E-2</c:v>
                </c:pt>
                <c:pt idx="17">
                  <c:v>-4.1952804613768893E-2</c:v>
                </c:pt>
                <c:pt idx="18">
                  <c:v>-4.8632517569642465E-2</c:v>
                </c:pt>
                <c:pt idx="19">
                  <c:v>-5.732700358419103E-2</c:v>
                </c:pt>
                <c:pt idx="20">
                  <c:v>-6.1615577386818464E-2</c:v>
                </c:pt>
                <c:pt idx="21">
                  <c:v>-6.1747589997454604E-2</c:v>
                </c:pt>
                <c:pt idx="22">
                  <c:v>-5.7155553522383794E-2</c:v>
                </c:pt>
                <c:pt idx="23">
                  <c:v>-7.0048498050962138E-2</c:v>
                </c:pt>
                <c:pt idx="24">
                  <c:v>-5.7729674268297941E-2</c:v>
                </c:pt>
                <c:pt idx="25">
                  <c:v>-6.3249567761979042E-2</c:v>
                </c:pt>
                <c:pt idx="26">
                  <c:v>-7.6832574345608848E-2</c:v>
                </c:pt>
                <c:pt idx="27">
                  <c:v>-3.3215124098625051E-2</c:v>
                </c:pt>
                <c:pt idx="28">
                  <c:v>3.4018940754380174E-2</c:v>
                </c:pt>
                <c:pt idx="29">
                  <c:v>4.9444631511755734E-3</c:v>
                </c:pt>
                <c:pt idx="30">
                  <c:v>1.5317200754738714E-2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860456"/>
        <c:axId val="460860848"/>
      </c:barChart>
      <c:catAx>
        <c:axId val="46086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60848"/>
        <c:crossesAt val="0"/>
        <c:auto val="1"/>
        <c:lblAlgn val="ctr"/>
        <c:lblOffset val="100"/>
        <c:noMultiLvlLbl val="0"/>
      </c:catAx>
      <c:valAx>
        <c:axId val="46086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60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TSS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Wide'!$D$3:$D$34</c:f>
              <c:numCache>
                <c:formatCode>#,##0</c:formatCode>
                <c:ptCount val="32"/>
                <c:pt idx="0">
                  <c:v>191698816.84021497</c:v>
                </c:pt>
                <c:pt idx="1">
                  <c:v>190112901.69458961</c:v>
                </c:pt>
                <c:pt idx="2">
                  <c:v>195309103.71951598</c:v>
                </c:pt>
                <c:pt idx="3">
                  <c:v>195838842.7267586</c:v>
                </c:pt>
                <c:pt idx="4">
                  <c:v>196493934.18520933</c:v>
                </c:pt>
                <c:pt idx="5">
                  <c:v>195971847.45948729</c:v>
                </c:pt>
                <c:pt idx="6">
                  <c:v>137437675.82948342</c:v>
                </c:pt>
                <c:pt idx="7">
                  <c:v>133199894.54987934</c:v>
                </c:pt>
                <c:pt idx="8">
                  <c:v>132695037.80932052</c:v>
                </c:pt>
                <c:pt idx="9">
                  <c:v>139270736.79701743</c:v>
                </c:pt>
                <c:pt idx="10">
                  <c:v>145472343.65593773</c:v>
                </c:pt>
                <c:pt idx="11">
                  <c:v>139168740.264034</c:v>
                </c:pt>
                <c:pt idx="12">
                  <c:v>150610153.01218307</c:v>
                </c:pt>
                <c:pt idx="13">
                  <c:v>131344582.58109266</c:v>
                </c:pt>
                <c:pt idx="14">
                  <c:v>132966379.64851211</c:v>
                </c:pt>
                <c:pt idx="15">
                  <c:v>99014793.493841037</c:v>
                </c:pt>
                <c:pt idx="16">
                  <c:v>93989113.113142475</c:v>
                </c:pt>
                <c:pt idx="17">
                  <c:v>88739562.866996452</c:v>
                </c:pt>
                <c:pt idx="18">
                  <c:v>93537431.578774914</c:v>
                </c:pt>
                <c:pt idx="19">
                  <c:v>106006290.69677143</c:v>
                </c:pt>
                <c:pt idx="20">
                  <c:v>112208440.09053981</c:v>
                </c:pt>
                <c:pt idx="21">
                  <c:v>108090793.8405347</c:v>
                </c:pt>
                <c:pt idx="22">
                  <c:v>102687366.55632849</c:v>
                </c:pt>
                <c:pt idx="23">
                  <c:v>75574952.476579547</c:v>
                </c:pt>
                <c:pt idx="24">
                  <c:v>75386371.894193679</c:v>
                </c:pt>
                <c:pt idx="25">
                  <c:v>80958362.939035416</c:v>
                </c:pt>
                <c:pt idx="26">
                  <c:v>80125786.972451106</c:v>
                </c:pt>
                <c:pt idx="27">
                  <c:v>84679513.451293454</c:v>
                </c:pt>
                <c:pt idx="28">
                  <c:v>81668222.232190594</c:v>
                </c:pt>
                <c:pt idx="29">
                  <c:v>83076607.986112326</c:v>
                </c:pt>
                <c:pt idx="30">
                  <c:v>85635281.957200453</c:v>
                </c:pt>
                <c:pt idx="31">
                  <c:v>70425230.742066219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Wide'!$H$3:$H$34</c:f>
              <c:numCache>
                <c:formatCode>#,##0</c:formatCode>
                <c:ptCount val="32"/>
                <c:pt idx="0">
                  <c:v>206479948.06727281</c:v>
                </c:pt>
                <c:pt idx="1">
                  <c:v>206901690.8585678</c:v>
                </c:pt>
                <c:pt idx="2">
                  <c:v>211964557.21145633</c:v>
                </c:pt>
                <c:pt idx="3">
                  <c:v>212642843.24271533</c:v>
                </c:pt>
                <c:pt idx="4">
                  <c:v>212698574.03227472</c:v>
                </c:pt>
                <c:pt idx="5">
                  <c:v>212608310.13100874</c:v>
                </c:pt>
                <c:pt idx="6">
                  <c:v>150572062.96901864</c:v>
                </c:pt>
                <c:pt idx="7">
                  <c:v>146152441.21660492</c:v>
                </c:pt>
                <c:pt idx="8">
                  <c:v>145004962.41697511</c:v>
                </c:pt>
                <c:pt idx="9">
                  <c:v>152496578.13746223</c:v>
                </c:pt>
                <c:pt idx="10">
                  <c:v>158385009.99682492</c:v>
                </c:pt>
                <c:pt idx="11">
                  <c:v>152141939.06867871</c:v>
                </c:pt>
                <c:pt idx="12">
                  <c:v>163393549.26078117</c:v>
                </c:pt>
                <c:pt idx="13">
                  <c:v>144060417.53303847</c:v>
                </c:pt>
                <c:pt idx="14">
                  <c:v>146418579.33634937</c:v>
                </c:pt>
                <c:pt idx="15">
                  <c:v>111021229.50607856</c:v>
                </c:pt>
                <c:pt idx="16">
                  <c:v>106844577.73168069</c:v>
                </c:pt>
                <c:pt idx="17">
                  <c:v>101622637.11456153</c:v>
                </c:pt>
                <c:pt idx="18">
                  <c:v>106268666.77927968</c:v>
                </c:pt>
                <c:pt idx="19">
                  <c:v>118718977.64315294</c:v>
                </c:pt>
                <c:pt idx="20">
                  <c:v>123703587.35085258</c:v>
                </c:pt>
                <c:pt idx="21">
                  <c:v>119729979.71263912</c:v>
                </c:pt>
                <c:pt idx="22">
                  <c:v>113900023.44687998</c:v>
                </c:pt>
                <c:pt idx="23">
                  <c:v>84255702.128542259</c:v>
                </c:pt>
                <c:pt idx="24">
                  <c:v>81906803.680163756</c:v>
                </c:pt>
                <c:pt idx="25">
                  <c:v>86609450.202204436</c:v>
                </c:pt>
                <c:pt idx="26">
                  <c:v>86028497.193705782</c:v>
                </c:pt>
                <c:pt idx="27">
                  <c:v>93825896.57869643</c:v>
                </c:pt>
                <c:pt idx="28">
                  <c:v>92353491.415986463</c:v>
                </c:pt>
                <c:pt idx="29">
                  <c:v>94399058.266908616</c:v>
                </c:pt>
                <c:pt idx="30">
                  <c:v>98049366.984882414</c:v>
                </c:pt>
                <c:pt idx="31">
                  <c:v>60067310.767688915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5733648"/>
        <c:axId val="465734040"/>
      </c:barChart>
      <c:catAx>
        <c:axId val="46573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734040"/>
        <c:crosses val="autoZero"/>
        <c:auto val="1"/>
        <c:lblAlgn val="ctr"/>
        <c:lblOffset val="100"/>
        <c:noMultiLvlLbl val="0"/>
      </c:catAx>
      <c:valAx>
        <c:axId val="465734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73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Phase 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DE!$B$3:$B$34</c:f>
              <c:numCache>
                <c:formatCode>#,##0</c:formatCode>
                <c:ptCount val="32"/>
                <c:pt idx="0">
                  <c:v>82447.270196655503</c:v>
                </c:pt>
                <c:pt idx="1">
                  <c:v>82222.004431090871</c:v>
                </c:pt>
                <c:pt idx="2">
                  <c:v>82222.004431090871</c:v>
                </c:pt>
                <c:pt idx="3">
                  <c:v>82222.004431090871</c:v>
                </c:pt>
                <c:pt idx="4">
                  <c:v>82447.270196655503</c:v>
                </c:pt>
                <c:pt idx="5">
                  <c:v>79692.535447178729</c:v>
                </c:pt>
                <c:pt idx="6">
                  <c:v>80206.435862555139</c:v>
                </c:pt>
                <c:pt idx="7">
                  <c:v>64536.961559444899</c:v>
                </c:pt>
                <c:pt idx="8">
                  <c:v>92594.507271177048</c:v>
                </c:pt>
                <c:pt idx="9">
                  <c:v>183148.93787965889</c:v>
                </c:pt>
                <c:pt idx="10">
                  <c:v>132418.73286050186</c:v>
                </c:pt>
                <c:pt idx="11">
                  <c:v>123119.89342664527</c:v>
                </c:pt>
                <c:pt idx="12">
                  <c:v>130510.75922825266</c:v>
                </c:pt>
                <c:pt idx="13">
                  <c:v>106891.474190475</c:v>
                </c:pt>
                <c:pt idx="14">
                  <c:v>72076.562848961112</c:v>
                </c:pt>
                <c:pt idx="15">
                  <c:v>51952.697362013474</c:v>
                </c:pt>
                <c:pt idx="16">
                  <c:v>54742.000946708453</c:v>
                </c:pt>
                <c:pt idx="17">
                  <c:v>52746.135926857758</c:v>
                </c:pt>
                <c:pt idx="18">
                  <c:v>60894.788897214188</c:v>
                </c:pt>
                <c:pt idx="19">
                  <c:v>74629.545751781989</c:v>
                </c:pt>
                <c:pt idx="20">
                  <c:v>61469.671583618569</c:v>
                </c:pt>
                <c:pt idx="21">
                  <c:v>66508.097902463662</c:v>
                </c:pt>
                <c:pt idx="22">
                  <c:v>75218.062099469913</c:v>
                </c:pt>
                <c:pt idx="23">
                  <c:v>67862.587747984886</c:v>
                </c:pt>
                <c:pt idx="24">
                  <c:v>52234.495466096902</c:v>
                </c:pt>
                <c:pt idx="25">
                  <c:v>61473.987113280018</c:v>
                </c:pt>
                <c:pt idx="26">
                  <c:v>35637.766026239995</c:v>
                </c:pt>
                <c:pt idx="27">
                  <c:v>40794.163414189345</c:v>
                </c:pt>
                <c:pt idx="28">
                  <c:v>38724.926829035023</c:v>
                </c:pt>
                <c:pt idx="29">
                  <c:v>37640.698407834658</c:v>
                </c:pt>
                <c:pt idx="30">
                  <c:v>42001.050284479999</c:v>
                </c:pt>
                <c:pt idx="31">
                  <c:v>37617.743168245324</c:v>
                </c:pt>
              </c:numCache>
            </c:numRef>
          </c:val>
        </c:ser>
        <c:ser>
          <c:idx val="1"/>
          <c:order val="1"/>
          <c:tx>
            <c:v>Phase 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DE!$F$3:$F$34</c:f>
              <c:numCache>
                <c:formatCode>#,##0</c:formatCode>
                <c:ptCount val="32"/>
                <c:pt idx="0">
                  <c:v>349757.21360040986</c:v>
                </c:pt>
                <c:pt idx="1">
                  <c:v>348801.59279822296</c:v>
                </c:pt>
                <c:pt idx="2">
                  <c:v>348801.59279822296</c:v>
                </c:pt>
                <c:pt idx="3">
                  <c:v>348801.59279822296</c:v>
                </c:pt>
                <c:pt idx="4">
                  <c:v>349757.21360040986</c:v>
                </c:pt>
                <c:pt idx="5">
                  <c:v>353640.08172303357</c:v>
                </c:pt>
                <c:pt idx="6">
                  <c:v>353574.5024200363</c:v>
                </c:pt>
                <c:pt idx="7">
                  <c:v>334069.89021303045</c:v>
                </c:pt>
                <c:pt idx="8">
                  <c:v>354589.87734391703</c:v>
                </c:pt>
                <c:pt idx="9">
                  <c:v>385009.52369725954</c:v>
                </c:pt>
                <c:pt idx="10">
                  <c:v>365433.30390909989</c:v>
                </c:pt>
                <c:pt idx="11">
                  <c:v>368056.28735403973</c:v>
                </c:pt>
                <c:pt idx="12">
                  <c:v>346221.1043290965</c:v>
                </c:pt>
                <c:pt idx="13">
                  <c:v>356391.40508102189</c:v>
                </c:pt>
                <c:pt idx="14">
                  <c:v>331549.36584929406</c:v>
                </c:pt>
                <c:pt idx="15">
                  <c:v>284918.8645101377</c:v>
                </c:pt>
                <c:pt idx="16">
                  <c:v>288613.87440308748</c:v>
                </c:pt>
                <c:pt idx="17">
                  <c:v>171329.66184073541</c:v>
                </c:pt>
                <c:pt idx="18">
                  <c:v>169358.55622155665</c:v>
                </c:pt>
                <c:pt idx="19">
                  <c:v>188559.68645407099</c:v>
                </c:pt>
                <c:pt idx="20">
                  <c:v>176237.093660488</c:v>
                </c:pt>
                <c:pt idx="21">
                  <c:v>177367.74103278996</c:v>
                </c:pt>
                <c:pt idx="22">
                  <c:v>186289.05075082395</c:v>
                </c:pt>
                <c:pt idx="23">
                  <c:v>147954.03515031998</c:v>
                </c:pt>
                <c:pt idx="24">
                  <c:v>134368.14934715201</c:v>
                </c:pt>
                <c:pt idx="25">
                  <c:v>99150.118828879946</c:v>
                </c:pt>
                <c:pt idx="26">
                  <c:v>42711.487774832</c:v>
                </c:pt>
                <c:pt idx="27">
                  <c:v>42677.084319306654</c:v>
                </c:pt>
                <c:pt idx="28">
                  <c:v>37768.199523281248</c:v>
                </c:pt>
                <c:pt idx="29">
                  <c:v>37755.17454163466</c:v>
                </c:pt>
                <c:pt idx="30">
                  <c:v>39261.210561043328</c:v>
                </c:pt>
                <c:pt idx="31">
                  <c:v>21014.448485781326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5734824"/>
        <c:axId val="465735216"/>
      </c:barChart>
      <c:catAx>
        <c:axId val="4657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735216"/>
        <c:crosses val="autoZero"/>
        <c:auto val="1"/>
        <c:lblAlgn val="ctr"/>
        <c:lblOffset val="100"/>
        <c:noMultiLvlLbl val="0"/>
      </c:catAx>
      <c:valAx>
        <c:axId val="465735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73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 Wastewater</a:t>
            </a:r>
            <a:r>
              <a:rPr lang="en-US" baseline="0"/>
              <a:t> TN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'[1]Bay Wide'!$A$3:$A$34</c15:sqref>
                  </c15:fullRef>
                </c:ext>
              </c:extLst>
              <c:f>'[1]Bay Wide'!$A$3:$A$33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DE!$N$3:$N$34</c15:sqref>
                  </c15:fullRef>
                </c:ext>
              </c:extLst>
              <c:f>DE!$N$3:$N$33</c:f>
              <c:numCache>
                <c:formatCode>0.00%</c:formatCode>
                <c:ptCount val="31"/>
                <c:pt idx="0">
                  <c:v>-0.76427285273707113</c:v>
                </c:pt>
                <c:pt idx="1">
                  <c:v>-0.76427285273707113</c:v>
                </c:pt>
                <c:pt idx="2">
                  <c:v>-0.76427285273707113</c:v>
                </c:pt>
                <c:pt idx="3">
                  <c:v>-0.76427285273707113</c:v>
                </c:pt>
                <c:pt idx="4">
                  <c:v>-0.76427285273707113</c:v>
                </c:pt>
                <c:pt idx="5">
                  <c:v>-0.77465072664022017</c:v>
                </c:pt>
                <c:pt idx="6">
                  <c:v>-0.77315548685331337</c:v>
                </c:pt>
                <c:pt idx="7">
                  <c:v>-0.8068159883601278</c:v>
                </c:pt>
                <c:pt idx="8">
                  <c:v>-0.73886872359480937</c:v>
                </c:pt>
                <c:pt idx="9">
                  <c:v>-0.5243002403658138</c:v>
                </c:pt>
                <c:pt idx="10">
                  <c:v>-0.63763912198478634</c:v>
                </c:pt>
                <c:pt idx="11">
                  <c:v>-0.66548623768457982</c:v>
                </c:pt>
                <c:pt idx="12">
                  <c:v>-0.62304216121904243</c:v>
                </c:pt>
                <c:pt idx="13">
                  <c:v>-0.70007280572275765</c:v>
                </c:pt>
                <c:pt idx="14">
                  <c:v>-0.78260684449107487</c:v>
                </c:pt>
                <c:pt idx="15">
                  <c:v>-0.8176579235940169</c:v>
                </c:pt>
                <c:pt idx="16">
                  <c:v>-0.81032789549731066</c:v>
                </c:pt>
                <c:pt idx="17">
                  <c:v>-0.69213657833580788</c:v>
                </c:pt>
                <c:pt idx="18">
                  <c:v>-0.64043866306021768</c:v>
                </c:pt>
                <c:pt idx="19">
                  <c:v>-0.60421261216956834</c:v>
                </c:pt>
                <c:pt idx="20">
                  <c:v>-0.65121036493011608</c:v>
                </c:pt>
                <c:pt idx="21">
                  <c:v>-0.62502709052280081</c:v>
                </c:pt>
                <c:pt idx="22">
                  <c:v>-0.59622929100605115</c:v>
                </c:pt>
                <c:pt idx="23">
                  <c:v>-0.54132654997184027</c:v>
                </c:pt>
                <c:pt idx="24">
                  <c:v>-0.61125835460348221</c:v>
                </c:pt>
                <c:pt idx="25">
                  <c:v>-0.37999078730933217</c:v>
                </c:pt>
                <c:pt idx="26">
                  <c:v>-0.16561637435538448</c:v>
                </c:pt>
                <c:pt idx="27">
                  <c:v>-4.412018616429933E-2</c:v>
                </c:pt>
                <c:pt idx="28">
                  <c:v>2.5331557178520644E-2</c:v>
                </c:pt>
                <c:pt idx="29">
                  <c:v>-3.0320647484694736E-3</c:v>
                </c:pt>
                <c:pt idx="30">
                  <c:v>6.9784901797074458E-2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829552"/>
        <c:axId val="462829944"/>
      </c:barChart>
      <c:catAx>
        <c:axId val="46282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829944"/>
        <c:crossesAt val="0"/>
        <c:auto val="1"/>
        <c:lblAlgn val="ctr"/>
        <c:lblOffset val="100"/>
        <c:noMultiLvlLbl val="0"/>
      </c:catAx>
      <c:valAx>
        <c:axId val="46282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82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Phase 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DE!$C$3:$C$34</c:f>
              <c:numCache>
                <c:formatCode>#,##0</c:formatCode>
                <c:ptCount val="32"/>
                <c:pt idx="0">
                  <c:v>6060.0089538010634</c:v>
                </c:pt>
                <c:pt idx="1">
                  <c:v>6043.4515522879465</c:v>
                </c:pt>
                <c:pt idx="2">
                  <c:v>6043.4515522879465</c:v>
                </c:pt>
                <c:pt idx="3">
                  <c:v>6043.4515522879465</c:v>
                </c:pt>
                <c:pt idx="4">
                  <c:v>6060.0089538010634</c:v>
                </c:pt>
                <c:pt idx="5">
                  <c:v>6090.2258369684532</c:v>
                </c:pt>
                <c:pt idx="6">
                  <c:v>6071.9503084669523</c:v>
                </c:pt>
                <c:pt idx="7">
                  <c:v>8941.7784459296636</c:v>
                </c:pt>
                <c:pt idx="8">
                  <c:v>9250.0135773535949</c:v>
                </c:pt>
                <c:pt idx="9">
                  <c:v>14754.882039016089</c:v>
                </c:pt>
                <c:pt idx="10">
                  <c:v>13001.130615239517</c:v>
                </c:pt>
                <c:pt idx="11">
                  <c:v>13698.000366387507</c:v>
                </c:pt>
                <c:pt idx="12">
                  <c:v>14208.888765538188</c:v>
                </c:pt>
                <c:pt idx="13">
                  <c:v>18500.611536787121</c:v>
                </c:pt>
                <c:pt idx="14">
                  <c:v>11120.251895084635</c:v>
                </c:pt>
                <c:pt idx="15">
                  <c:v>9658.6700780798128</c:v>
                </c:pt>
                <c:pt idx="16">
                  <c:v>10985.731800776188</c:v>
                </c:pt>
                <c:pt idx="17">
                  <c:v>8237.4560210392574</c:v>
                </c:pt>
                <c:pt idx="18">
                  <c:v>8932.7697654419226</c:v>
                </c:pt>
                <c:pt idx="19">
                  <c:v>8636.3244475008178</c:v>
                </c:pt>
                <c:pt idx="20">
                  <c:v>9187.6143488799789</c:v>
                </c:pt>
                <c:pt idx="21">
                  <c:v>9944.3879544398133</c:v>
                </c:pt>
                <c:pt idx="22">
                  <c:v>13105.71191083791</c:v>
                </c:pt>
                <c:pt idx="23">
                  <c:v>12105.206815491092</c:v>
                </c:pt>
                <c:pt idx="24">
                  <c:v>8586.173759386349</c:v>
                </c:pt>
                <c:pt idx="25">
                  <c:v>3994.4655046800008</c:v>
                </c:pt>
                <c:pt idx="26">
                  <c:v>5314.9631225600024</c:v>
                </c:pt>
                <c:pt idx="27">
                  <c:v>6227.7325226457961</c:v>
                </c:pt>
                <c:pt idx="28">
                  <c:v>7140.5909162735807</c:v>
                </c:pt>
                <c:pt idx="29">
                  <c:v>5140.1822223359986</c:v>
                </c:pt>
                <c:pt idx="30">
                  <c:v>7054.9892247286671</c:v>
                </c:pt>
                <c:pt idx="31">
                  <c:v>5666.2496994273333</c:v>
                </c:pt>
              </c:numCache>
            </c:numRef>
          </c:val>
        </c:ser>
        <c:ser>
          <c:idx val="1"/>
          <c:order val="1"/>
          <c:tx>
            <c:v>Phase 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DE!$G$3:$G$34</c:f>
              <c:numCache>
                <c:formatCode>#,##0</c:formatCode>
                <c:ptCount val="32"/>
                <c:pt idx="0">
                  <c:v>47864.035750758856</c:v>
                </c:pt>
                <c:pt idx="1">
                  <c:v>47733.259696795038</c:v>
                </c:pt>
                <c:pt idx="2">
                  <c:v>47733.259696795038</c:v>
                </c:pt>
                <c:pt idx="3">
                  <c:v>47733.259696795038</c:v>
                </c:pt>
                <c:pt idx="4">
                  <c:v>47864.035750758856</c:v>
                </c:pt>
                <c:pt idx="5">
                  <c:v>47955.197047967064</c:v>
                </c:pt>
                <c:pt idx="6">
                  <c:v>47962.092405231335</c:v>
                </c:pt>
                <c:pt idx="7">
                  <c:v>46847.294115827935</c:v>
                </c:pt>
                <c:pt idx="8">
                  <c:v>27149.841155275895</c:v>
                </c:pt>
                <c:pt idx="9">
                  <c:v>30306.342457873379</c:v>
                </c:pt>
                <c:pt idx="10">
                  <c:v>31654.264921366055</c:v>
                </c:pt>
                <c:pt idx="11">
                  <c:v>29429.554350285784</c:v>
                </c:pt>
                <c:pt idx="12">
                  <c:v>27556.783603173109</c:v>
                </c:pt>
                <c:pt idx="13">
                  <c:v>32834.35616250342</c:v>
                </c:pt>
                <c:pt idx="14">
                  <c:v>25612.963513318558</c:v>
                </c:pt>
                <c:pt idx="15">
                  <c:v>22410.157513070822</c:v>
                </c:pt>
                <c:pt idx="16">
                  <c:v>24069.514737084075</c:v>
                </c:pt>
                <c:pt idx="17">
                  <c:v>7477.4403126111592</c:v>
                </c:pt>
                <c:pt idx="18">
                  <c:v>8297.3595956219742</c:v>
                </c:pt>
                <c:pt idx="19">
                  <c:v>7595.464118752926</c:v>
                </c:pt>
                <c:pt idx="20">
                  <c:v>8354.8738640864012</c:v>
                </c:pt>
                <c:pt idx="21">
                  <c:v>9020.3069516699998</c:v>
                </c:pt>
                <c:pt idx="22">
                  <c:v>12163.596475128001</c:v>
                </c:pt>
                <c:pt idx="23">
                  <c:v>10902.194870112005</c:v>
                </c:pt>
                <c:pt idx="24">
                  <c:v>7049.8117483919996</c:v>
                </c:pt>
                <c:pt idx="25">
                  <c:v>4240.3140385200004</c:v>
                </c:pt>
                <c:pt idx="26">
                  <c:v>5476.3846287466677</c:v>
                </c:pt>
                <c:pt idx="27">
                  <c:v>6073.8737625600015</c:v>
                </c:pt>
                <c:pt idx="28">
                  <c:v>6539.0340950339987</c:v>
                </c:pt>
                <c:pt idx="29">
                  <c:v>5130.6318551599998</c:v>
                </c:pt>
                <c:pt idx="30">
                  <c:v>6425.1179764426661</c:v>
                </c:pt>
                <c:pt idx="31">
                  <c:v>3249.5260309633327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830728"/>
        <c:axId val="468714240"/>
      </c:barChart>
      <c:catAx>
        <c:axId val="46283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714240"/>
        <c:crosses val="autoZero"/>
        <c:auto val="1"/>
        <c:lblAlgn val="ctr"/>
        <c:lblOffset val="100"/>
        <c:noMultiLvlLbl val="0"/>
      </c:catAx>
      <c:valAx>
        <c:axId val="4687142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83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 Wastewater</a:t>
            </a:r>
            <a:r>
              <a:rPr lang="en-US" baseline="0"/>
              <a:t> TP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DE!$O$3:$O$33</c:f>
              <c:numCache>
                <c:formatCode>0.00%</c:formatCode>
                <c:ptCount val="31"/>
                <c:pt idx="0">
                  <c:v>-0.87339118277954686</c:v>
                </c:pt>
                <c:pt idx="1">
                  <c:v>-0.87339118277954686</c:v>
                </c:pt>
                <c:pt idx="2">
                  <c:v>-0.87339118277954686</c:v>
                </c:pt>
                <c:pt idx="3">
                  <c:v>-0.87339118277954686</c:v>
                </c:pt>
                <c:pt idx="4">
                  <c:v>-0.87339118277954686</c:v>
                </c:pt>
                <c:pt idx="5">
                  <c:v>-0.87300175555786541</c:v>
                </c:pt>
                <c:pt idx="6">
                  <c:v>-0.87340105479208252</c:v>
                </c:pt>
                <c:pt idx="7">
                  <c:v>-0.8091292439682537</c:v>
                </c:pt>
                <c:pt idx="8">
                  <c:v>-0.65929769075072153</c:v>
                </c:pt>
                <c:pt idx="9">
                  <c:v>-0.51314210682051897</c:v>
                </c:pt>
                <c:pt idx="10">
                  <c:v>-0.58927712750442074</c:v>
                </c:pt>
                <c:pt idx="11">
                  <c:v>-0.53454951429617936</c:v>
                </c:pt>
                <c:pt idx="12">
                  <c:v>-0.48437782252998268</c:v>
                </c:pt>
                <c:pt idx="13">
                  <c:v>-0.43654715063623889</c:v>
                </c:pt>
                <c:pt idx="14">
                  <c:v>-0.56583501595579977</c:v>
                </c:pt>
                <c:pt idx="15">
                  <c:v>-0.56900481076733389</c:v>
                </c:pt>
                <c:pt idx="16">
                  <c:v>-0.54358316232065984</c:v>
                </c:pt>
                <c:pt idx="17">
                  <c:v>0.10164116016363051</c:v>
                </c:pt>
                <c:pt idx="18">
                  <c:v>7.6579803791463577E-2</c:v>
                </c:pt>
                <c:pt idx="19">
                  <c:v>0.13703709378049003</c:v>
                </c:pt>
                <c:pt idx="20">
                  <c:v>9.9671221653402808E-2</c:v>
                </c:pt>
                <c:pt idx="21">
                  <c:v>0.10244451854254595</c:v>
                </c:pt>
                <c:pt idx="22">
                  <c:v>7.7453690414371903E-2</c:v>
                </c:pt>
                <c:pt idx="23">
                  <c:v>0.11034584867649934</c:v>
                </c:pt>
                <c:pt idx="24">
                  <c:v>0.21792950873401409</c:v>
                </c:pt>
                <c:pt idx="25">
                  <c:v>-5.7978850530091469E-2</c:v>
                </c:pt>
                <c:pt idx="26">
                  <c:v>-2.947592565710791E-2</c:v>
                </c:pt>
                <c:pt idx="27">
                  <c:v>2.5331241000462697E-2</c:v>
                </c:pt>
                <c:pt idx="28">
                  <c:v>9.1994752206052577E-2</c:v>
                </c:pt>
                <c:pt idx="29">
                  <c:v>1.8614407436764028E-3</c:v>
                </c:pt>
                <c:pt idx="30">
                  <c:v>9.8032635446600125E-2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715024"/>
        <c:axId val="468715416"/>
      </c:barChart>
      <c:catAx>
        <c:axId val="46871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715416"/>
        <c:crossesAt val="0"/>
        <c:auto val="1"/>
        <c:lblAlgn val="ctr"/>
        <c:lblOffset val="100"/>
        <c:noMultiLvlLbl val="0"/>
      </c:catAx>
      <c:valAx>
        <c:axId val="46871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71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hase%206%20vs%20phase%205_Bay_DC_NY_VA_W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# plants"/>
      <sheetName val="Bay Wide"/>
      <sheetName val="Bay TN"/>
      <sheetName val="Bay TN %"/>
      <sheetName val="Bay TP"/>
      <sheetName val="Bay TP % "/>
      <sheetName val="Bay TSS"/>
      <sheetName val="Bay TSS %"/>
      <sheetName val="DC"/>
      <sheetName val="DC TN"/>
      <sheetName val="DC TN %"/>
      <sheetName val="DC TP"/>
      <sheetName val="DC TP % "/>
      <sheetName val="NY"/>
      <sheetName val="NY TN"/>
      <sheetName val="NY TN %"/>
      <sheetName val="NY TP"/>
      <sheetName val="NY TP%"/>
      <sheetName val="VA"/>
      <sheetName val="VA TN"/>
      <sheetName val="VA TN %"/>
      <sheetName val="VA TP"/>
      <sheetName val="VA TP%"/>
      <sheetName val="WV"/>
      <sheetName val="WV TN"/>
      <sheetName val="WV TN %"/>
      <sheetName val="WV TP"/>
      <sheetName val="WV TP%"/>
      <sheetName val="Unsimul"/>
      <sheetName val="Unsim_TN"/>
      <sheetName val="Unsim_TP"/>
      <sheetName val="Simul"/>
      <sheetName val="Sim_TN"/>
      <sheetName val="Sim_TP"/>
      <sheetName val="Poto"/>
      <sheetName val="Poto_TN"/>
      <sheetName val="Poto_TP"/>
      <sheetName val="SUSQ"/>
      <sheetName val="Susq_TN"/>
      <sheetName val="Susq_TP"/>
      <sheetName val="Patux"/>
      <sheetName val="Patu_TN"/>
      <sheetName val="Patu_TP"/>
    </sheetNames>
    <sheetDataSet>
      <sheetData sheetId="0"/>
      <sheetData sheetId="1"/>
      <sheetData sheetId="2">
        <row r="3">
          <cell r="A3">
            <v>1984</v>
          </cell>
        </row>
        <row r="4">
          <cell r="A4">
            <v>1985</v>
          </cell>
        </row>
        <row r="5">
          <cell r="A5">
            <v>1986</v>
          </cell>
        </row>
        <row r="6">
          <cell r="A6">
            <v>1987</v>
          </cell>
        </row>
        <row r="7">
          <cell r="A7">
            <v>1988</v>
          </cell>
        </row>
        <row r="8">
          <cell r="A8">
            <v>1989</v>
          </cell>
        </row>
        <row r="9">
          <cell r="A9">
            <v>1990</v>
          </cell>
        </row>
        <row r="10">
          <cell r="A10">
            <v>1991</v>
          </cell>
        </row>
        <row r="11">
          <cell r="A11">
            <v>1992</v>
          </cell>
        </row>
        <row r="12">
          <cell r="A12">
            <v>1993</v>
          </cell>
        </row>
        <row r="13">
          <cell r="A13">
            <v>1994</v>
          </cell>
        </row>
        <row r="14">
          <cell r="A14">
            <v>1995</v>
          </cell>
        </row>
        <row r="15">
          <cell r="A15">
            <v>1996</v>
          </cell>
        </row>
        <row r="16">
          <cell r="A16">
            <v>1997</v>
          </cell>
        </row>
        <row r="17">
          <cell r="A17">
            <v>1998</v>
          </cell>
        </row>
        <row r="18">
          <cell r="A18">
            <v>1999</v>
          </cell>
        </row>
        <row r="19">
          <cell r="A19">
            <v>2000</v>
          </cell>
        </row>
        <row r="20">
          <cell r="A20">
            <v>2001</v>
          </cell>
        </row>
        <row r="21">
          <cell r="A21">
            <v>2002</v>
          </cell>
        </row>
        <row r="22">
          <cell r="A22">
            <v>2003</v>
          </cell>
        </row>
        <row r="23">
          <cell r="A23">
            <v>2004</v>
          </cell>
        </row>
        <row r="24">
          <cell r="A24">
            <v>2005</v>
          </cell>
        </row>
        <row r="25">
          <cell r="A25">
            <v>2006</v>
          </cell>
        </row>
        <row r="26">
          <cell r="A26">
            <v>2007</v>
          </cell>
        </row>
        <row r="27">
          <cell r="A27">
            <v>2008</v>
          </cell>
        </row>
        <row r="28">
          <cell r="A28">
            <v>2009</v>
          </cell>
        </row>
        <row r="29">
          <cell r="A29">
            <v>2010</v>
          </cell>
        </row>
        <row r="30">
          <cell r="A30">
            <v>2011</v>
          </cell>
        </row>
        <row r="31">
          <cell r="A31">
            <v>2012</v>
          </cell>
        </row>
        <row r="32">
          <cell r="A32">
            <v>2013</v>
          </cell>
        </row>
        <row r="33">
          <cell r="A33">
            <v>2014</v>
          </cell>
        </row>
        <row r="34">
          <cell r="A34">
            <v>2015</v>
          </cell>
        </row>
      </sheetData>
      <sheetData sheetId="9"/>
      <sheetData sheetId="14"/>
      <sheetData sheetId="19"/>
      <sheetData sheetId="24"/>
      <sheetData sheetId="29"/>
      <sheetData sheetId="32"/>
      <sheetData sheetId="35"/>
      <sheetData sheetId="38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pane ySplit="2" topLeftCell="A6" activePane="bottomLeft" state="frozen"/>
      <selection pane="bottomLeft" activeCell="T1" sqref="T1:U1048576"/>
    </sheetView>
  </sheetViews>
  <sheetFormatPr defaultRowHeight="15" x14ac:dyDescent="0.25"/>
  <cols>
    <col min="1" max="1" width="7.42578125" customWidth="1"/>
    <col min="2" max="3" width="9.140625" style="3"/>
    <col min="4" max="4" width="9.85546875" customWidth="1"/>
    <col min="5" max="5" width="12" customWidth="1"/>
    <col min="6" max="6" width="2.5703125" customWidth="1"/>
    <col min="7" max="7" width="6.42578125" customWidth="1"/>
    <col min="8" max="8" width="7.140625" style="3" customWidth="1"/>
    <col min="9" max="9" width="8" style="3" customWidth="1"/>
    <col min="10" max="10" width="9.140625" style="3"/>
    <col min="12" max="12" width="4" customWidth="1"/>
    <col min="13" max="13" width="7.140625" customWidth="1"/>
    <col min="14" max="16" width="9.140625" style="3"/>
  </cols>
  <sheetData>
    <row r="1" spans="1:17" x14ac:dyDescent="0.25">
      <c r="A1" s="29" t="s">
        <v>13</v>
      </c>
      <c r="B1" s="29"/>
      <c r="C1" s="29"/>
      <c r="D1" s="29"/>
      <c r="E1" s="29"/>
      <c r="G1" s="29" t="s">
        <v>14</v>
      </c>
      <c r="H1" s="29"/>
      <c r="I1" s="29"/>
      <c r="J1" s="29"/>
      <c r="K1" s="29"/>
      <c r="M1" s="29" t="s">
        <v>15</v>
      </c>
      <c r="N1" s="29"/>
      <c r="O1" s="29"/>
      <c r="P1" s="29"/>
      <c r="Q1" s="29"/>
    </row>
    <row r="2" spans="1:17" s="10" customFormat="1" x14ac:dyDescent="0.25">
      <c r="A2" s="13" t="s">
        <v>0</v>
      </c>
      <c r="B2" s="14" t="s">
        <v>1</v>
      </c>
      <c r="C2" s="15" t="s">
        <v>10</v>
      </c>
      <c r="D2" s="12" t="s">
        <v>11</v>
      </c>
      <c r="E2" s="12" t="s">
        <v>12</v>
      </c>
      <c r="G2" s="13" t="s">
        <v>0</v>
      </c>
      <c r="H2" s="14" t="s">
        <v>1</v>
      </c>
      <c r="I2" s="15" t="s">
        <v>10</v>
      </c>
      <c r="J2" s="12" t="s">
        <v>11</v>
      </c>
      <c r="K2" s="12" t="s">
        <v>12</v>
      </c>
      <c r="M2" s="13" t="s">
        <v>0</v>
      </c>
      <c r="N2" s="14" t="s">
        <v>1</v>
      </c>
      <c r="O2" s="15" t="s">
        <v>10</v>
      </c>
      <c r="P2" s="12" t="s">
        <v>11</v>
      </c>
      <c r="Q2" s="12" t="s">
        <v>12</v>
      </c>
    </row>
    <row r="3" spans="1:17" x14ac:dyDescent="0.25">
      <c r="A3">
        <v>1984</v>
      </c>
      <c r="B3" s="3">
        <v>1872.04849854541</v>
      </c>
      <c r="C3" s="11">
        <v>1810.7283061657533</v>
      </c>
      <c r="D3" s="3">
        <f t="shared" ref="D3:D34" si="0">B3-C3</f>
        <v>61.320192379656646</v>
      </c>
      <c r="E3" s="4">
        <f t="shared" ref="E3:E34" si="1">D3/C3</f>
        <v>3.3864932784699847E-2</v>
      </c>
      <c r="G3" s="8">
        <v>1984</v>
      </c>
      <c r="H3" s="9">
        <v>529.6221952043021</v>
      </c>
      <c r="I3" s="9">
        <v>465.14757604381754</v>
      </c>
      <c r="J3" s="3">
        <f>H3-I3</f>
        <v>64.474619160484565</v>
      </c>
      <c r="K3" s="4">
        <f>J3/I3</f>
        <v>0.13861110426255552</v>
      </c>
      <c r="M3" s="8">
        <v>1984</v>
      </c>
      <c r="N3" s="9">
        <v>340.7748607210271</v>
      </c>
      <c r="O3" s="9">
        <v>350.18828549610583</v>
      </c>
      <c r="P3" s="3">
        <f>N3-O3</f>
        <v>-9.4134247750787381</v>
      </c>
      <c r="Q3" s="4">
        <f>P3/O3</f>
        <v>-2.6881038472611665E-2</v>
      </c>
    </row>
    <row r="4" spans="1:17" x14ac:dyDescent="0.25">
      <c r="A4">
        <v>1985</v>
      </c>
      <c r="B4" s="3">
        <v>1832.2973266260001</v>
      </c>
      <c r="C4" s="9">
        <v>1773.6788565548641</v>
      </c>
      <c r="D4" s="3">
        <f t="shared" si="0"/>
        <v>58.618470071136016</v>
      </c>
      <c r="E4" s="4">
        <f t="shared" si="1"/>
        <v>3.3049088821521286E-2</v>
      </c>
      <c r="G4" s="8">
        <v>1985</v>
      </c>
      <c r="H4" s="9">
        <v>505.84470863359138</v>
      </c>
      <c r="I4" s="9">
        <v>442.29086184969208</v>
      </c>
      <c r="J4" s="3">
        <f t="shared" ref="J4:J34" si="2">H4-I4</f>
        <v>63.553846783899303</v>
      </c>
      <c r="K4" s="4">
        <f t="shared" ref="K4:K34" si="3">J4/I4</f>
        <v>0.14369242565426868</v>
      </c>
      <c r="M4" s="8">
        <v>1985</v>
      </c>
      <c r="N4" s="9">
        <v>350.573610761297</v>
      </c>
      <c r="O4" s="9">
        <v>361.51623308658031</v>
      </c>
      <c r="P4" s="3">
        <f t="shared" ref="P4:P9" si="4">N4-O4</f>
        <v>-10.94262232528331</v>
      </c>
      <c r="Q4" s="4">
        <f t="shared" ref="Q4:Q34" si="5">P4/O4</f>
        <v>-3.0268688716566256E-2</v>
      </c>
    </row>
    <row r="5" spans="1:17" x14ac:dyDescent="0.25">
      <c r="A5">
        <v>1986</v>
      </c>
      <c r="B5" s="3">
        <v>1855.53113238266</v>
      </c>
      <c r="C5" s="9">
        <v>1791.9962128847342</v>
      </c>
      <c r="D5" s="3">
        <f t="shared" si="0"/>
        <v>63.534919497925785</v>
      </c>
      <c r="E5" s="4">
        <f t="shared" si="1"/>
        <v>3.54548291124165E-2</v>
      </c>
      <c r="G5" s="8">
        <v>1986</v>
      </c>
      <c r="H5" s="9">
        <v>508.99982589223509</v>
      </c>
      <c r="I5" s="9">
        <v>442.41174132871811</v>
      </c>
      <c r="J5" s="3">
        <f t="shared" si="2"/>
        <v>66.588084563516986</v>
      </c>
      <c r="K5" s="4">
        <f t="shared" si="3"/>
        <v>0.150511567264308</v>
      </c>
      <c r="M5" s="8">
        <v>1986</v>
      </c>
      <c r="N5" s="9">
        <v>368.30072199656342</v>
      </c>
      <c r="O5" s="9">
        <v>377.42684108279468</v>
      </c>
      <c r="P5" s="3">
        <f t="shared" si="4"/>
        <v>-9.126119086231256</v>
      </c>
      <c r="Q5" s="4">
        <f t="shared" si="5"/>
        <v>-2.4179835912171637E-2</v>
      </c>
    </row>
    <row r="6" spans="1:17" x14ac:dyDescent="0.25">
      <c r="A6">
        <v>1987</v>
      </c>
      <c r="B6" s="3">
        <v>1917.10727532078</v>
      </c>
      <c r="C6" s="9">
        <v>1850.0801031391104</v>
      </c>
      <c r="D6" s="3">
        <f t="shared" si="0"/>
        <v>67.027172181669584</v>
      </c>
      <c r="E6" s="4">
        <f t="shared" si="1"/>
        <v>3.6229335188212503E-2</v>
      </c>
      <c r="G6" s="8">
        <v>1987</v>
      </c>
      <c r="H6" s="9">
        <v>508.8289986133766</v>
      </c>
      <c r="I6" s="9">
        <v>439.51114401209134</v>
      </c>
      <c r="J6" s="3">
        <f t="shared" si="2"/>
        <v>69.317854601285262</v>
      </c>
      <c r="K6" s="4">
        <f t="shared" si="3"/>
        <v>0.15771580663123816</v>
      </c>
      <c r="M6" s="8">
        <v>1987</v>
      </c>
      <c r="N6" s="9">
        <v>380.89257040706053</v>
      </c>
      <c r="O6" s="9">
        <v>389.34009851104491</v>
      </c>
      <c r="P6" s="3">
        <f t="shared" si="4"/>
        <v>-8.4475281039843821</v>
      </c>
      <c r="Q6" s="4">
        <f t="shared" si="5"/>
        <v>-2.1697041060734053E-2</v>
      </c>
    </row>
    <row r="7" spans="1:17" x14ac:dyDescent="0.25">
      <c r="A7">
        <v>1988</v>
      </c>
      <c r="B7" s="3">
        <v>1934.2803419634899</v>
      </c>
      <c r="C7" s="9">
        <v>1853.4458997675843</v>
      </c>
      <c r="D7" s="3">
        <f t="shared" si="0"/>
        <v>80.834442195905694</v>
      </c>
      <c r="E7" s="4">
        <f t="shared" si="1"/>
        <v>4.3613057282137047E-2</v>
      </c>
      <c r="G7" s="8">
        <v>1988</v>
      </c>
      <c r="H7" s="9">
        <v>520.52365046091916</v>
      </c>
      <c r="I7" s="9">
        <v>441.26413074504649</v>
      </c>
      <c r="J7" s="3">
        <f t="shared" si="2"/>
        <v>79.259519715872671</v>
      </c>
      <c r="K7" s="4">
        <f t="shared" si="3"/>
        <v>0.17961922167126523</v>
      </c>
      <c r="M7" s="8">
        <v>1988</v>
      </c>
      <c r="N7" s="9">
        <v>389.31513988259849</v>
      </c>
      <c r="O7" s="9">
        <v>393.90313808743628</v>
      </c>
      <c r="P7" s="3">
        <f t="shared" si="4"/>
        <v>-4.5879982048377883</v>
      </c>
      <c r="Q7" s="4">
        <f t="shared" si="5"/>
        <v>-1.1647528951189446E-2</v>
      </c>
    </row>
    <row r="8" spans="1:17" x14ac:dyDescent="0.25">
      <c r="A8">
        <v>1989</v>
      </c>
      <c r="B8" s="3">
        <v>2048.9436633719502</v>
      </c>
      <c r="C8" s="9">
        <v>1970.9299860642025</v>
      </c>
      <c r="D8" s="3">
        <f t="shared" si="0"/>
        <v>78.013677307747685</v>
      </c>
      <c r="E8" s="4">
        <f t="shared" si="1"/>
        <v>3.9582165708247748E-2</v>
      </c>
      <c r="G8" s="8">
        <v>1989</v>
      </c>
      <c r="H8" s="9">
        <v>566.86245871948699</v>
      </c>
      <c r="I8" s="9">
        <v>488.62655069758074</v>
      </c>
      <c r="J8" s="3">
        <f t="shared" si="2"/>
        <v>78.235908021906255</v>
      </c>
      <c r="K8" s="4">
        <f t="shared" si="3"/>
        <v>0.16011391094121652</v>
      </c>
      <c r="M8" s="8">
        <v>1989</v>
      </c>
      <c r="N8" s="9">
        <v>400.5102108068412</v>
      </c>
      <c r="O8" s="9">
        <v>406.77307157661147</v>
      </c>
      <c r="P8" s="3">
        <f t="shared" si="4"/>
        <v>-6.2628607697702705</v>
      </c>
      <c r="Q8" s="4">
        <f t="shared" si="5"/>
        <v>-1.5396448800054667E-2</v>
      </c>
    </row>
    <row r="9" spans="1:17" x14ac:dyDescent="0.25">
      <c r="A9">
        <v>1990</v>
      </c>
      <c r="B9" s="3">
        <v>2034.0195679559599</v>
      </c>
      <c r="C9" s="9">
        <v>1953.5260218620201</v>
      </c>
      <c r="D9" s="3">
        <f t="shared" si="0"/>
        <v>80.493546093939813</v>
      </c>
      <c r="E9" s="4">
        <f t="shared" si="1"/>
        <v>4.1204235414902077E-2</v>
      </c>
      <c r="G9" s="8">
        <v>1990</v>
      </c>
      <c r="H9" s="9">
        <v>571.49942966897538</v>
      </c>
      <c r="I9" s="9">
        <v>491.44526333783136</v>
      </c>
      <c r="J9" s="3">
        <f t="shared" si="2"/>
        <v>80.054166331144017</v>
      </c>
      <c r="K9" s="4">
        <f t="shared" si="3"/>
        <v>0.162895386939792</v>
      </c>
      <c r="M9" s="8">
        <v>1990</v>
      </c>
      <c r="N9" s="9">
        <v>414.14582394648124</v>
      </c>
      <c r="O9" s="9">
        <v>419.789681906986</v>
      </c>
      <c r="P9" s="3">
        <f t="shared" si="4"/>
        <v>-5.6438579605047607</v>
      </c>
      <c r="Q9" s="4">
        <f t="shared" si="5"/>
        <v>-1.3444489475935443E-2</v>
      </c>
    </row>
    <row r="10" spans="1:17" x14ac:dyDescent="0.25">
      <c r="A10">
        <v>1991</v>
      </c>
      <c r="B10" s="3">
        <v>1981.2782293221101</v>
      </c>
      <c r="C10" s="9">
        <v>1901.1899513971446</v>
      </c>
      <c r="D10" s="3">
        <f t="shared" si="0"/>
        <v>80.088277924965496</v>
      </c>
      <c r="E10" s="4">
        <f t="shared" si="1"/>
        <v>4.2125342534085196E-2</v>
      </c>
      <c r="G10" s="8">
        <v>1991</v>
      </c>
      <c r="H10" s="9">
        <v>547.4594903092069</v>
      </c>
      <c r="I10" s="9">
        <v>467.57341876396248</v>
      </c>
      <c r="J10" s="3">
        <f t="shared" si="2"/>
        <v>79.88607154524442</v>
      </c>
      <c r="K10" s="4">
        <f t="shared" si="3"/>
        <v>0.17085246581472591</v>
      </c>
      <c r="M10" s="8">
        <v>1991</v>
      </c>
      <c r="N10" s="9">
        <v>428.50514704134224</v>
      </c>
      <c r="O10" s="9">
        <v>433.06470701233394</v>
      </c>
      <c r="P10" s="3">
        <f>N10-O10</f>
        <v>-4.5595599709916996</v>
      </c>
      <c r="Q10" s="4">
        <f t="shared" si="5"/>
        <v>-1.0528588215944922E-2</v>
      </c>
    </row>
    <row r="11" spans="1:17" x14ac:dyDescent="0.25">
      <c r="A11">
        <v>1992</v>
      </c>
      <c r="B11" s="3">
        <v>2035.09339473813</v>
      </c>
      <c r="C11" s="9">
        <v>1939.752620200672</v>
      </c>
      <c r="D11" s="3">
        <f t="shared" si="0"/>
        <v>95.340774537457946</v>
      </c>
      <c r="E11" s="4">
        <f t="shared" si="1"/>
        <v>4.9150996650075267E-2</v>
      </c>
      <c r="G11" s="8">
        <v>1992</v>
      </c>
      <c r="H11" s="9">
        <v>553.9163265919633</v>
      </c>
      <c r="I11" s="9">
        <v>465.63706391651442</v>
      </c>
      <c r="J11" s="3">
        <f t="shared" si="2"/>
        <v>88.279262675448877</v>
      </c>
      <c r="K11" s="4">
        <f t="shared" si="3"/>
        <v>0.18958813530204019</v>
      </c>
      <c r="M11" s="8">
        <v>1992</v>
      </c>
      <c r="N11" s="9">
        <v>447.73436337304253</v>
      </c>
      <c r="O11" s="9">
        <v>445.90853723000146</v>
      </c>
      <c r="P11" s="3">
        <f t="shared" ref="P11:P34" si="6">N11-O11</f>
        <v>1.8258261430410698</v>
      </c>
      <c r="Q11" s="4">
        <f t="shared" si="5"/>
        <v>4.0946202877907697E-3</v>
      </c>
    </row>
    <row r="12" spans="1:17" x14ac:dyDescent="0.25">
      <c r="A12">
        <v>1993</v>
      </c>
      <c r="B12" s="3">
        <v>2127.7487531372299</v>
      </c>
      <c r="C12" s="9">
        <v>2048.2005326118187</v>
      </c>
      <c r="D12" s="3">
        <f t="shared" si="0"/>
        <v>79.548220525411125</v>
      </c>
      <c r="E12" s="4">
        <f t="shared" si="1"/>
        <v>3.8838101669650987E-2</v>
      </c>
      <c r="G12" s="8">
        <v>1993</v>
      </c>
      <c r="H12" s="9">
        <v>566.59205794851471</v>
      </c>
      <c r="I12" s="9">
        <v>490.14597253161588</v>
      </c>
      <c r="J12" s="3">
        <f t="shared" si="2"/>
        <v>76.446085416898825</v>
      </c>
      <c r="K12" s="4">
        <f t="shared" si="3"/>
        <v>0.15596595647221773</v>
      </c>
      <c r="M12" s="8">
        <v>1993</v>
      </c>
      <c r="N12" s="9">
        <v>457.10888159060715</v>
      </c>
      <c r="O12" s="9">
        <v>458.94122787479375</v>
      </c>
      <c r="P12" s="3">
        <f t="shared" si="6"/>
        <v>-1.832346284186599</v>
      </c>
      <c r="Q12" s="4">
        <f t="shared" si="5"/>
        <v>-3.9925510564208701E-3</v>
      </c>
    </row>
    <row r="13" spans="1:17" x14ac:dyDescent="0.25">
      <c r="A13">
        <v>1994</v>
      </c>
      <c r="B13" s="3">
        <v>2162.2753651152302</v>
      </c>
      <c r="C13" s="9">
        <v>2086.4752127856473</v>
      </c>
      <c r="D13" s="3">
        <f t="shared" si="0"/>
        <v>75.800152329582943</v>
      </c>
      <c r="E13" s="4">
        <f t="shared" si="1"/>
        <v>3.6329284846083727E-2</v>
      </c>
      <c r="G13" s="8">
        <v>1994</v>
      </c>
      <c r="H13" s="9">
        <v>566.97409893439021</v>
      </c>
      <c r="I13" s="9">
        <v>491.18207922107143</v>
      </c>
      <c r="J13" s="3">
        <f t="shared" si="2"/>
        <v>75.79201971331878</v>
      </c>
      <c r="K13" s="4">
        <f t="shared" si="3"/>
        <v>0.15430534402540017</v>
      </c>
      <c r="M13" s="8">
        <v>1994</v>
      </c>
      <c r="N13" s="9">
        <v>472.15912480571524</v>
      </c>
      <c r="O13" s="9">
        <v>473.03582809216505</v>
      </c>
      <c r="P13" s="3">
        <f t="shared" si="6"/>
        <v>-0.87670328644981055</v>
      </c>
      <c r="Q13" s="4">
        <f t="shared" si="5"/>
        <v>-1.8533549350494356E-3</v>
      </c>
    </row>
    <row r="14" spans="1:17" x14ac:dyDescent="0.25">
      <c r="A14">
        <v>1995</v>
      </c>
      <c r="B14" s="3">
        <v>2076.1109058595898</v>
      </c>
      <c r="C14" s="9">
        <v>2002.4607592649002</v>
      </c>
      <c r="D14" s="3">
        <f t="shared" si="0"/>
        <v>73.650146594689659</v>
      </c>
      <c r="E14" s="4">
        <f t="shared" si="1"/>
        <v>3.677982015574003E-2</v>
      </c>
      <c r="G14" s="8">
        <v>1995</v>
      </c>
      <c r="H14" s="9">
        <v>530.14972634308435</v>
      </c>
      <c r="I14" s="9">
        <v>456.5004949010987</v>
      </c>
      <c r="J14" s="3">
        <f t="shared" si="2"/>
        <v>73.649231441985648</v>
      </c>
      <c r="K14" s="4">
        <f t="shared" si="3"/>
        <v>0.16133439561317853</v>
      </c>
      <c r="M14" s="8">
        <v>1995</v>
      </c>
      <c r="N14" s="9">
        <v>486.5356542908516</v>
      </c>
      <c r="O14" s="9">
        <v>487.26133675934705</v>
      </c>
      <c r="P14" s="3">
        <f t="shared" si="6"/>
        <v>-0.72568246849544948</v>
      </c>
      <c r="Q14" s="4">
        <f t="shared" si="5"/>
        <v>-1.4893085368147237E-3</v>
      </c>
    </row>
    <row r="15" spans="1:17" x14ac:dyDescent="0.25">
      <c r="A15">
        <v>1996</v>
      </c>
      <c r="B15" s="3">
        <v>2260.8740716931402</v>
      </c>
      <c r="C15" s="9">
        <v>2186.8951007761402</v>
      </c>
      <c r="D15" s="3">
        <f t="shared" si="0"/>
        <v>73.97897091699997</v>
      </c>
      <c r="E15" s="4">
        <f t="shared" si="1"/>
        <v>3.3828312519765785E-2</v>
      </c>
      <c r="G15" s="8">
        <v>1996</v>
      </c>
      <c r="H15" s="9">
        <v>602.17132607683686</v>
      </c>
      <c r="I15" s="9">
        <v>527.99176700320538</v>
      </c>
      <c r="J15" s="3">
        <f t="shared" si="2"/>
        <v>74.179559073631481</v>
      </c>
      <c r="K15" s="4">
        <f t="shared" si="3"/>
        <v>0.14049377984558828</v>
      </c>
      <c r="M15" s="8">
        <v>1996</v>
      </c>
      <c r="N15" s="9">
        <v>476.52868284849393</v>
      </c>
      <c r="O15" s="9">
        <v>477.12802895269732</v>
      </c>
      <c r="P15" s="3">
        <f t="shared" si="6"/>
        <v>-0.59934610420339141</v>
      </c>
      <c r="Q15" s="4">
        <f t="shared" si="5"/>
        <v>-1.2561536271909334E-3</v>
      </c>
    </row>
    <row r="16" spans="1:17" x14ac:dyDescent="0.25">
      <c r="A16">
        <v>1997</v>
      </c>
      <c r="B16" s="3">
        <v>2067.72016307577</v>
      </c>
      <c r="C16" s="9">
        <v>1995.228500320404</v>
      </c>
      <c r="D16" s="3">
        <f t="shared" si="0"/>
        <v>72.491662755365951</v>
      </c>
      <c r="E16" s="4">
        <f t="shared" si="1"/>
        <v>3.6332511661559E-2</v>
      </c>
      <c r="G16" s="8">
        <v>1997</v>
      </c>
      <c r="H16" s="9">
        <v>545.55046577200551</v>
      </c>
      <c r="I16" s="9">
        <v>473.92681222341849</v>
      </c>
      <c r="J16" s="3">
        <f t="shared" si="2"/>
        <v>71.623653548587015</v>
      </c>
      <c r="K16" s="4">
        <f t="shared" si="3"/>
        <v>0.15112808919285664</v>
      </c>
      <c r="M16" s="8">
        <v>1997</v>
      </c>
      <c r="N16" s="9">
        <v>411.53692513314758</v>
      </c>
      <c r="O16" s="9">
        <v>410.98620024502287</v>
      </c>
      <c r="P16" s="3">
        <f t="shared" si="6"/>
        <v>0.5507248881247051</v>
      </c>
      <c r="Q16" s="4">
        <f t="shared" si="5"/>
        <v>1.3400082236249599E-3</v>
      </c>
    </row>
    <row r="17" spans="1:17" x14ac:dyDescent="0.25">
      <c r="A17">
        <v>1998</v>
      </c>
      <c r="B17" s="3">
        <v>2147.3711779292398</v>
      </c>
      <c r="C17" s="9">
        <v>2079.6549082801835</v>
      </c>
      <c r="D17" s="3">
        <f t="shared" si="0"/>
        <v>67.716269649056358</v>
      </c>
      <c r="E17" s="4">
        <f t="shared" si="1"/>
        <v>3.2561301098294151E-2</v>
      </c>
      <c r="G17" s="8">
        <v>1998</v>
      </c>
      <c r="H17" s="9">
        <v>554.56324438650313</v>
      </c>
      <c r="I17" s="9">
        <v>489.32043865817514</v>
      </c>
      <c r="J17" s="3">
        <f t="shared" si="2"/>
        <v>65.242805728327994</v>
      </c>
      <c r="K17" s="4">
        <f t="shared" si="3"/>
        <v>0.13333349799824057</v>
      </c>
      <c r="M17" s="8">
        <v>1998</v>
      </c>
      <c r="N17" s="9">
        <v>434.45390636064991</v>
      </c>
      <c r="O17" s="9">
        <v>432.5406576100545</v>
      </c>
      <c r="P17" s="3">
        <f t="shared" si="6"/>
        <v>1.9132487505954145</v>
      </c>
      <c r="Q17" s="4">
        <f t="shared" si="5"/>
        <v>4.4232807180874384E-3</v>
      </c>
    </row>
    <row r="18" spans="1:17" x14ac:dyDescent="0.25">
      <c r="A18">
        <v>1999</v>
      </c>
      <c r="B18" s="3">
        <v>1995.35234701285</v>
      </c>
      <c r="C18" s="9">
        <v>1940.1418913296475</v>
      </c>
      <c r="D18" s="3">
        <f t="shared" si="0"/>
        <v>55.210455683202554</v>
      </c>
      <c r="E18" s="4">
        <f t="shared" si="1"/>
        <v>2.8456916439943931E-2</v>
      </c>
      <c r="G18" s="8">
        <v>1999</v>
      </c>
      <c r="H18" s="9">
        <v>515.47774440488899</v>
      </c>
      <c r="I18" s="9">
        <v>461.90887900997217</v>
      </c>
      <c r="J18" s="3">
        <f t="shared" si="2"/>
        <v>53.568865394916827</v>
      </c>
      <c r="K18" s="4">
        <f t="shared" si="3"/>
        <v>0.11597279859554362</v>
      </c>
      <c r="M18" s="8">
        <v>1999</v>
      </c>
      <c r="N18" s="9">
        <v>399.3956477888882</v>
      </c>
      <c r="O18" s="9">
        <v>397.53471714919391</v>
      </c>
      <c r="P18" s="3">
        <f t="shared" si="6"/>
        <v>1.8609306396942884</v>
      </c>
      <c r="Q18" s="4">
        <f t="shared" si="5"/>
        <v>4.6811776667945336E-3</v>
      </c>
    </row>
    <row r="19" spans="1:17" x14ac:dyDescent="0.25">
      <c r="A19">
        <v>2000</v>
      </c>
      <c r="B19" s="3">
        <v>2050.44386281382</v>
      </c>
      <c r="C19" s="9">
        <v>1994.4165979149132</v>
      </c>
      <c r="D19" s="3">
        <f t="shared" si="0"/>
        <v>56.027264898906878</v>
      </c>
      <c r="E19" s="4">
        <f t="shared" si="1"/>
        <v>2.8092057074475443E-2</v>
      </c>
      <c r="G19" s="8">
        <v>2000</v>
      </c>
      <c r="H19" s="9">
        <v>532.61919812256679</v>
      </c>
      <c r="I19" s="9">
        <v>480.2241054489761</v>
      </c>
      <c r="J19" s="3">
        <f t="shared" si="2"/>
        <v>52.395092673590682</v>
      </c>
      <c r="K19" s="4">
        <f t="shared" si="3"/>
        <v>0.10910550319960494</v>
      </c>
      <c r="M19" s="8">
        <v>2000</v>
      </c>
      <c r="N19" s="9">
        <v>410.1453925704111</v>
      </c>
      <c r="O19" s="9">
        <v>406.37532279865593</v>
      </c>
      <c r="P19" s="3">
        <f t="shared" si="6"/>
        <v>3.7700697717551748</v>
      </c>
      <c r="Q19" s="4">
        <f t="shared" si="5"/>
        <v>9.2773098174150359E-3</v>
      </c>
    </row>
    <row r="20" spans="1:17" x14ac:dyDescent="0.25">
      <c r="A20">
        <v>2001</v>
      </c>
      <c r="B20" s="3">
        <v>1935.1105071548</v>
      </c>
      <c r="C20" s="9">
        <v>1892.5246793931565</v>
      </c>
      <c r="D20" s="3">
        <f t="shared" si="0"/>
        <v>42.585827761643486</v>
      </c>
      <c r="E20" s="4">
        <f t="shared" si="1"/>
        <v>2.2502125454606361E-2</v>
      </c>
      <c r="G20" s="8">
        <v>2001</v>
      </c>
      <c r="H20" s="9">
        <v>494.18613181880977</v>
      </c>
      <c r="I20" s="9">
        <v>457.75281821454922</v>
      </c>
      <c r="J20" s="3">
        <f t="shared" si="2"/>
        <v>36.433313604260547</v>
      </c>
      <c r="K20" s="4">
        <f t="shared" si="3"/>
        <v>7.9591675145480406E-2</v>
      </c>
      <c r="M20" s="8">
        <v>2001</v>
      </c>
      <c r="N20" s="9">
        <v>383.36341460837383</v>
      </c>
      <c r="O20" s="9">
        <v>377.05477396559678</v>
      </c>
      <c r="P20" s="3">
        <f t="shared" si="6"/>
        <v>6.3086406427770498</v>
      </c>
      <c r="Q20" s="4">
        <f t="shared" si="5"/>
        <v>1.6731363924734878E-2</v>
      </c>
    </row>
    <row r="21" spans="1:17" x14ac:dyDescent="0.25">
      <c r="A21">
        <v>2002</v>
      </c>
      <c r="B21" s="3">
        <v>1961.5789590407501</v>
      </c>
      <c r="C21" s="9">
        <v>1966.500510276941</v>
      </c>
      <c r="D21" s="3">
        <f t="shared" si="0"/>
        <v>-4.9215512361909077</v>
      </c>
      <c r="E21" s="4">
        <f t="shared" si="1"/>
        <v>-2.5026951228697158E-3</v>
      </c>
      <c r="G21" s="8">
        <v>2002</v>
      </c>
      <c r="H21" s="9">
        <v>499.88930378183323</v>
      </c>
      <c r="I21" s="9">
        <v>467.28966358631652</v>
      </c>
      <c r="J21" s="3">
        <f t="shared" si="2"/>
        <v>32.599640195516713</v>
      </c>
      <c r="K21" s="4">
        <f t="shared" si="3"/>
        <v>6.976323838478185E-2</v>
      </c>
      <c r="M21" s="8">
        <v>2002</v>
      </c>
      <c r="N21" s="9">
        <v>401.9826661599667</v>
      </c>
      <c r="O21" s="9">
        <v>392.99522235489997</v>
      </c>
      <c r="P21" s="3">
        <f t="shared" si="6"/>
        <v>8.9874438050667322</v>
      </c>
      <c r="Q21" s="4">
        <f t="shared" si="5"/>
        <v>2.286909176964623E-2</v>
      </c>
    </row>
    <row r="22" spans="1:17" x14ac:dyDescent="0.25">
      <c r="A22">
        <v>2003</v>
      </c>
      <c r="B22" s="3">
        <v>2348.9076210796302</v>
      </c>
      <c r="C22" s="9">
        <v>2380.7793018857101</v>
      </c>
      <c r="D22" s="3">
        <f t="shared" si="0"/>
        <v>-31.871680806079894</v>
      </c>
      <c r="E22" s="4">
        <f t="shared" si="1"/>
        <v>-1.3387079088278256E-2</v>
      </c>
      <c r="G22" s="8">
        <v>2003</v>
      </c>
      <c r="H22" s="9">
        <v>578.17206554837276</v>
      </c>
      <c r="I22" s="9">
        <v>553.24558020723714</v>
      </c>
      <c r="J22" s="3">
        <f t="shared" si="2"/>
        <v>24.926485341135617</v>
      </c>
      <c r="K22" s="4">
        <f t="shared" si="3"/>
        <v>4.5055010347843261E-2</v>
      </c>
      <c r="M22" s="8">
        <v>2003</v>
      </c>
      <c r="N22" s="9">
        <v>489.00556271735462</v>
      </c>
      <c r="O22" s="9">
        <v>478.02434255018346</v>
      </c>
      <c r="P22" s="3">
        <f t="shared" si="6"/>
        <v>10.981220167171159</v>
      </c>
      <c r="Q22" s="4">
        <f t="shared" si="5"/>
        <v>2.2972094074933724E-2</v>
      </c>
    </row>
    <row r="23" spans="1:17" x14ac:dyDescent="0.25">
      <c r="A23">
        <v>2004</v>
      </c>
      <c r="B23" s="3">
        <v>2188.2744929543301</v>
      </c>
      <c r="C23" s="9">
        <v>2221.5588834127884</v>
      </c>
      <c r="D23" s="3">
        <f t="shared" si="0"/>
        <v>-33.284390458458347</v>
      </c>
      <c r="E23" s="4">
        <f t="shared" si="1"/>
        <v>-1.4982448003955862E-2</v>
      </c>
      <c r="G23" s="8">
        <v>2004</v>
      </c>
      <c r="H23" s="9">
        <v>527.29419071333143</v>
      </c>
      <c r="I23" s="9">
        <v>502.8635670535981</v>
      </c>
      <c r="J23" s="3">
        <f t="shared" si="2"/>
        <v>24.430623659733328</v>
      </c>
      <c r="K23" s="4">
        <f t="shared" si="3"/>
        <v>4.8583005929179537E-2</v>
      </c>
      <c r="M23" s="8">
        <v>2004</v>
      </c>
      <c r="N23" s="9">
        <v>475.9503814025482</v>
      </c>
      <c r="O23" s="9">
        <v>481.95106337264809</v>
      </c>
      <c r="P23" s="3">
        <f t="shared" si="6"/>
        <v>-6.0006819700998903</v>
      </c>
      <c r="Q23" s="4">
        <f t="shared" si="5"/>
        <v>-1.2450811765218825E-2</v>
      </c>
    </row>
    <row r="24" spans="1:17" x14ac:dyDescent="0.25">
      <c r="A24">
        <v>2005</v>
      </c>
      <c r="B24" s="3">
        <v>2114.7573800661098</v>
      </c>
      <c r="C24" s="9">
        <v>2138.0726473000732</v>
      </c>
      <c r="D24" s="3">
        <f t="shared" si="0"/>
        <v>-23.315267233963368</v>
      </c>
      <c r="E24" s="4">
        <f t="shared" si="1"/>
        <v>-1.0904805907042282E-2</v>
      </c>
      <c r="G24" s="8">
        <v>2005</v>
      </c>
      <c r="H24" s="9">
        <v>517.14434245838993</v>
      </c>
      <c r="I24" s="9">
        <v>493.56989080597077</v>
      </c>
      <c r="J24" s="3">
        <f t="shared" si="2"/>
        <v>23.574451652419157</v>
      </c>
      <c r="K24" s="4">
        <f t="shared" si="3"/>
        <v>4.7763147816661702E-2</v>
      </c>
      <c r="M24" s="8">
        <v>2005</v>
      </c>
      <c r="N24" s="9">
        <v>443.79795120701158</v>
      </c>
      <c r="O24" s="9">
        <v>452.25517661080659</v>
      </c>
      <c r="P24" s="3">
        <f t="shared" si="6"/>
        <v>-8.4572254037950074</v>
      </c>
      <c r="Q24" s="4">
        <f t="shared" si="5"/>
        <v>-1.8700118519755431E-2</v>
      </c>
    </row>
    <row r="25" spans="1:17" x14ac:dyDescent="0.25">
      <c r="A25">
        <v>2006</v>
      </c>
      <c r="B25" s="3">
        <v>2158.5457388138502</v>
      </c>
      <c r="C25" s="9">
        <v>2070.9539809583553</v>
      </c>
      <c r="D25" s="3">
        <f t="shared" si="0"/>
        <v>87.591757855494961</v>
      </c>
      <c r="E25" s="4">
        <f t="shared" si="1"/>
        <v>4.2295366609238209E-2</v>
      </c>
      <c r="G25" s="8">
        <v>2006</v>
      </c>
      <c r="H25" s="9">
        <v>562.11649145858257</v>
      </c>
      <c r="I25" s="9">
        <v>492.27694249862179</v>
      </c>
      <c r="J25" s="3">
        <f t="shared" si="2"/>
        <v>69.83954895996078</v>
      </c>
      <c r="K25" s="4">
        <f t="shared" si="3"/>
        <v>0.14187044513090577</v>
      </c>
      <c r="M25" s="8">
        <v>2006</v>
      </c>
      <c r="N25" s="9">
        <v>452.63016413597455</v>
      </c>
      <c r="O25" s="9">
        <v>434.23279732352512</v>
      </c>
      <c r="P25" s="3">
        <f t="shared" si="6"/>
        <v>18.397366812449434</v>
      </c>
      <c r="Q25" s="4">
        <f t="shared" si="5"/>
        <v>4.2367520200788697E-2</v>
      </c>
    </row>
    <row r="26" spans="1:17" x14ac:dyDescent="0.25">
      <c r="A26">
        <v>2007</v>
      </c>
      <c r="B26" s="3">
        <v>2020.60147178478</v>
      </c>
      <c r="C26" s="9">
        <v>2042.0776827376844</v>
      </c>
      <c r="D26" s="3">
        <f t="shared" si="0"/>
        <v>-21.476210952904466</v>
      </c>
      <c r="E26" s="4">
        <f t="shared" si="1"/>
        <v>-1.0516843279004288E-2</v>
      </c>
      <c r="G26" s="8">
        <v>2007</v>
      </c>
      <c r="H26" s="9">
        <v>502.50821447110422</v>
      </c>
      <c r="I26" s="9">
        <v>542.19739296776925</v>
      </c>
      <c r="J26" s="3">
        <f t="shared" si="2"/>
        <v>-39.689178496665022</v>
      </c>
      <c r="K26" s="4">
        <f t="shared" si="3"/>
        <v>-7.3200607401342363E-2</v>
      </c>
      <c r="M26" s="8">
        <v>2007</v>
      </c>
      <c r="N26" s="9">
        <v>443.04838986268987</v>
      </c>
      <c r="O26" s="9">
        <v>424.57510356859592</v>
      </c>
      <c r="P26" s="3">
        <f t="shared" si="6"/>
        <v>18.473286294093953</v>
      </c>
      <c r="Q26" s="4">
        <f t="shared" si="5"/>
        <v>4.3510055438541133E-2</v>
      </c>
    </row>
    <row r="27" spans="1:17" x14ac:dyDescent="0.25">
      <c r="A27">
        <v>2008</v>
      </c>
      <c r="B27" s="3">
        <v>2054.2703201102154</v>
      </c>
      <c r="C27" s="9">
        <v>2011.5919656985436</v>
      </c>
      <c r="D27" s="3">
        <f t="shared" si="0"/>
        <v>42.678354411671762</v>
      </c>
      <c r="E27" s="4">
        <f t="shared" si="1"/>
        <v>2.1216208425674097E-2</v>
      </c>
      <c r="G27" s="8">
        <v>2008</v>
      </c>
      <c r="H27" s="9">
        <v>509.67965825920942</v>
      </c>
      <c r="I27" s="9">
        <v>482.04454166474011</v>
      </c>
      <c r="J27" s="3">
        <f t="shared" si="2"/>
        <v>27.635116594469309</v>
      </c>
      <c r="K27" s="4">
        <f t="shared" si="3"/>
        <v>5.7328969018156442E-2</v>
      </c>
      <c r="M27" s="8">
        <v>2008</v>
      </c>
      <c r="N27" s="9">
        <v>455.49160942131846</v>
      </c>
      <c r="O27" s="9">
        <v>440.19975839964775</v>
      </c>
      <c r="P27" s="3">
        <f t="shared" si="6"/>
        <v>15.291851021670709</v>
      </c>
      <c r="Q27" s="4">
        <f t="shared" si="5"/>
        <v>3.4738435743955069E-2</v>
      </c>
    </row>
    <row r="28" spans="1:17" x14ac:dyDescent="0.25">
      <c r="A28">
        <v>2009</v>
      </c>
      <c r="B28" s="3">
        <v>2098.1766652613001</v>
      </c>
      <c r="C28" s="9">
        <v>2057.6658757319174</v>
      </c>
      <c r="D28" s="3">
        <f t="shared" si="0"/>
        <v>40.510789529382691</v>
      </c>
      <c r="E28" s="4">
        <f t="shared" si="1"/>
        <v>1.9687739397910214E-2</v>
      </c>
      <c r="G28" s="8">
        <v>2009</v>
      </c>
      <c r="H28" s="9">
        <v>527.37504557915042</v>
      </c>
      <c r="I28" s="9">
        <v>501.97153232114636</v>
      </c>
      <c r="J28" s="3">
        <f t="shared" si="2"/>
        <v>25.403513258004068</v>
      </c>
      <c r="K28" s="4">
        <f t="shared" si="3"/>
        <v>5.0607477959032268E-2</v>
      </c>
      <c r="M28" s="8">
        <v>2009</v>
      </c>
      <c r="N28" s="9">
        <v>445.05456151434396</v>
      </c>
      <c r="O28" s="9">
        <v>429.58543065934907</v>
      </c>
      <c r="P28" s="3">
        <f t="shared" si="6"/>
        <v>15.469130854994887</v>
      </c>
      <c r="Q28" s="4">
        <f t="shared" si="5"/>
        <v>3.600944015082657E-2</v>
      </c>
    </row>
    <row r="29" spans="1:17" x14ac:dyDescent="0.25">
      <c r="A29">
        <v>2010</v>
      </c>
      <c r="B29" s="3">
        <v>2049.9521994550901</v>
      </c>
      <c r="C29" s="9">
        <v>2010.6707875441923</v>
      </c>
      <c r="D29" s="3">
        <f t="shared" si="0"/>
        <v>39.281411910897759</v>
      </c>
      <c r="E29" s="4">
        <f t="shared" si="1"/>
        <v>1.9536471188739742E-2</v>
      </c>
      <c r="G29" s="8">
        <v>2010</v>
      </c>
      <c r="H29" s="9">
        <v>517.66924748981933</v>
      </c>
      <c r="I29" s="9">
        <v>491.51045197222766</v>
      </c>
      <c r="J29" s="3">
        <f t="shared" si="2"/>
        <v>26.15879551759167</v>
      </c>
      <c r="K29" s="4">
        <f t="shared" si="3"/>
        <v>5.3221239574107265E-2</v>
      </c>
      <c r="M29" s="8">
        <v>2010</v>
      </c>
      <c r="N29" s="9">
        <v>438.59871487391956</v>
      </c>
      <c r="O29" s="9">
        <v>424.58419239668484</v>
      </c>
      <c r="P29" s="3">
        <f t="shared" si="6"/>
        <v>14.014522477234721</v>
      </c>
      <c r="Q29" s="4">
        <f t="shared" si="5"/>
        <v>3.3007640718147817E-2</v>
      </c>
    </row>
    <row r="30" spans="1:17" x14ac:dyDescent="0.25">
      <c r="A30">
        <v>2011</v>
      </c>
      <c r="B30" s="3">
        <v>2103.82852981824</v>
      </c>
      <c r="C30" s="9">
        <v>2064.7211698038545</v>
      </c>
      <c r="D30" s="3">
        <f t="shared" si="0"/>
        <v>39.107360014385449</v>
      </c>
      <c r="E30" s="4">
        <f t="shared" si="1"/>
        <v>1.8940746375986736E-2</v>
      </c>
      <c r="G30" s="8">
        <v>2011</v>
      </c>
      <c r="H30" s="9">
        <v>519.01062514115358</v>
      </c>
      <c r="I30" s="9">
        <v>476.71980326991127</v>
      </c>
      <c r="J30" s="3">
        <f t="shared" si="2"/>
        <v>42.290821871242315</v>
      </c>
      <c r="K30" s="4">
        <f t="shared" si="3"/>
        <v>8.8712114707972217E-2</v>
      </c>
      <c r="M30" s="8">
        <v>2011</v>
      </c>
      <c r="N30" s="9">
        <v>527.69475593574157</v>
      </c>
      <c r="O30" s="9">
        <v>530.15671254515894</v>
      </c>
      <c r="P30" s="3">
        <f t="shared" si="6"/>
        <v>-2.4619566094173706</v>
      </c>
      <c r="Q30" s="4">
        <f t="shared" si="5"/>
        <v>-4.6438280439723006E-3</v>
      </c>
    </row>
    <row r="31" spans="1:17" x14ac:dyDescent="0.25">
      <c r="A31">
        <v>2012</v>
      </c>
      <c r="B31" s="3">
        <v>1924.0348175639999</v>
      </c>
      <c r="C31" s="9">
        <v>1913.5358855740724</v>
      </c>
      <c r="D31" s="3">
        <f t="shared" si="0"/>
        <v>10.498931989927542</v>
      </c>
      <c r="E31" s="4">
        <f t="shared" si="1"/>
        <v>5.4866658467592824E-3</v>
      </c>
      <c r="G31" s="8">
        <v>2012</v>
      </c>
      <c r="H31" s="9">
        <v>478.59533385837244</v>
      </c>
      <c r="I31" s="9">
        <v>449.15976045136375</v>
      </c>
      <c r="J31" s="3">
        <f t="shared" si="2"/>
        <v>29.43557340700869</v>
      </c>
      <c r="K31" s="4">
        <f t="shared" si="3"/>
        <v>6.5534751771682928E-2</v>
      </c>
      <c r="M31" s="8">
        <v>2012</v>
      </c>
      <c r="N31" s="9">
        <v>437.32835948786521</v>
      </c>
      <c r="O31" s="9">
        <v>456.08412590467736</v>
      </c>
      <c r="P31" s="3">
        <f t="shared" si="6"/>
        <v>-18.755766416812151</v>
      </c>
      <c r="Q31" s="4">
        <f t="shared" si="5"/>
        <v>-4.1123479971175644E-2</v>
      </c>
    </row>
    <row r="32" spans="1:17" x14ac:dyDescent="0.25">
      <c r="A32">
        <v>2013</v>
      </c>
      <c r="B32" s="3">
        <v>1992.8623906411301</v>
      </c>
      <c r="C32" s="9">
        <v>2041.1853898308027</v>
      </c>
      <c r="D32" s="3">
        <f t="shared" si="0"/>
        <v>-48.322999189672601</v>
      </c>
      <c r="E32" s="4">
        <f t="shared" si="1"/>
        <v>-2.367398837480322E-2</v>
      </c>
      <c r="G32" s="8">
        <v>2013</v>
      </c>
      <c r="H32" s="9">
        <v>500.882052125678</v>
      </c>
      <c r="I32" s="9">
        <v>513.82512898164634</v>
      </c>
      <c r="J32" s="3">
        <f t="shared" si="2"/>
        <v>-12.943076855968343</v>
      </c>
      <c r="K32" s="4">
        <f t="shared" si="3"/>
        <v>-2.5189653300180779E-2</v>
      </c>
      <c r="M32" s="8">
        <v>2013</v>
      </c>
      <c r="N32" s="9">
        <v>431.90199228745115</v>
      </c>
      <c r="O32" s="9">
        <v>467.1917896209178</v>
      </c>
      <c r="P32" s="3">
        <f t="shared" si="6"/>
        <v>-35.289797333466652</v>
      </c>
      <c r="Q32" s="4">
        <f t="shared" si="5"/>
        <v>-7.5535996388337648E-2</v>
      </c>
    </row>
    <row r="33" spans="1:17" x14ac:dyDescent="0.25">
      <c r="A33">
        <v>2014</v>
      </c>
      <c r="B33" s="3">
        <v>2051.3236013176502</v>
      </c>
      <c r="C33" s="9">
        <v>2101.3208109212906</v>
      </c>
      <c r="D33" s="3">
        <f t="shared" si="0"/>
        <v>-49.997209603640385</v>
      </c>
      <c r="E33" s="4">
        <f t="shared" si="1"/>
        <v>-2.3793230116880587E-2</v>
      </c>
      <c r="G33" s="8">
        <v>2014</v>
      </c>
      <c r="H33" s="9">
        <v>551.17994112582323</v>
      </c>
      <c r="I33" s="9">
        <v>579.20962160523834</v>
      </c>
      <c r="J33" s="3">
        <f t="shared" si="2"/>
        <v>-28.029680479415106</v>
      </c>
      <c r="K33" s="4">
        <f t="shared" si="3"/>
        <v>-4.8392981459342538E-2</v>
      </c>
      <c r="M33" s="8">
        <v>2014</v>
      </c>
      <c r="N33" s="9">
        <v>449.66045484097924</v>
      </c>
      <c r="O33" s="9">
        <v>471.58381639741367</v>
      </c>
      <c r="P33" s="3">
        <f t="shared" si="6"/>
        <v>-21.923361556434429</v>
      </c>
      <c r="Q33" s="4">
        <f t="shared" si="5"/>
        <v>-4.6488791163179249E-2</v>
      </c>
    </row>
    <row r="34" spans="1:17" x14ac:dyDescent="0.25">
      <c r="A34">
        <v>2015</v>
      </c>
      <c r="B34" s="3">
        <v>1962.3731384006101</v>
      </c>
      <c r="C34" s="9">
        <v>1522.9597866732618</v>
      </c>
      <c r="D34" s="3">
        <f t="shared" si="0"/>
        <v>439.4133517273483</v>
      </c>
      <c r="E34" s="4">
        <f t="shared" si="1"/>
        <v>0.28852590565585351</v>
      </c>
      <c r="G34" s="8">
        <v>2015</v>
      </c>
      <c r="H34" s="9">
        <v>539.85214716874293</v>
      </c>
      <c r="I34" s="9">
        <v>300.1106264007156</v>
      </c>
      <c r="J34" s="3">
        <f t="shared" si="2"/>
        <v>239.74152076802733</v>
      </c>
      <c r="K34" s="4">
        <f t="shared" si="3"/>
        <v>0.79884382516971641</v>
      </c>
      <c r="M34" s="8">
        <v>2015</v>
      </c>
      <c r="N34" s="9">
        <v>413.2976653695427</v>
      </c>
      <c r="O34" s="9">
        <v>224.94573357633624</v>
      </c>
      <c r="P34" s="3">
        <f t="shared" si="6"/>
        <v>188.35193179320646</v>
      </c>
      <c r="Q34" s="4">
        <f t="shared" si="5"/>
        <v>0.83732164553051402</v>
      </c>
    </row>
  </sheetData>
  <mergeCells count="3">
    <mergeCell ref="A1:E1"/>
    <mergeCell ref="G1:K1"/>
    <mergeCell ref="M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D31" sqref="D31"/>
    </sheetView>
  </sheetViews>
  <sheetFormatPr defaultRowHeight="15" x14ac:dyDescent="0.25"/>
  <cols>
    <col min="2" max="2" width="14" customWidth="1"/>
    <col min="3" max="3" width="17.140625" customWidth="1"/>
    <col min="4" max="4" width="13.140625" customWidth="1"/>
    <col min="6" max="6" width="9.5703125" customWidth="1"/>
  </cols>
  <sheetData>
    <row r="1" spans="1:6" ht="21.75" customHeight="1" x14ac:dyDescent="0.25">
      <c r="A1" s="16" t="s">
        <v>32</v>
      </c>
    </row>
    <row r="2" spans="1:6" x14ac:dyDescent="0.25">
      <c r="A2" s="17" t="s">
        <v>16</v>
      </c>
      <c r="B2" s="17" t="s">
        <v>18</v>
      </c>
      <c r="C2" s="17" t="s">
        <v>17</v>
      </c>
      <c r="D2" s="18" t="s">
        <v>29</v>
      </c>
      <c r="E2" s="18" t="s">
        <v>30</v>
      </c>
      <c r="F2" s="18" t="s">
        <v>31</v>
      </c>
    </row>
    <row r="3" spans="1:6" ht="14.25" customHeight="1" x14ac:dyDescent="0.25">
      <c r="A3" s="30" t="s">
        <v>19</v>
      </c>
      <c r="B3" s="19" t="s">
        <v>21</v>
      </c>
      <c r="C3" s="20" t="s">
        <v>28</v>
      </c>
      <c r="D3" s="21">
        <v>1</v>
      </c>
      <c r="E3" s="21">
        <v>1</v>
      </c>
      <c r="F3" s="22">
        <f>E3-D3</f>
        <v>0</v>
      </c>
    </row>
    <row r="4" spans="1:6" ht="14.25" customHeight="1" x14ac:dyDescent="0.25">
      <c r="A4" s="30"/>
      <c r="B4" s="19" t="s">
        <v>20</v>
      </c>
      <c r="C4" s="20" t="s">
        <v>33</v>
      </c>
      <c r="D4" s="21">
        <v>9</v>
      </c>
      <c r="E4" s="21">
        <v>9</v>
      </c>
      <c r="F4" s="22">
        <f t="shared" ref="F4:F28" si="0">E4-D4</f>
        <v>0</v>
      </c>
    </row>
    <row r="5" spans="1:6" ht="14.25" customHeight="1" x14ac:dyDescent="0.25">
      <c r="A5" s="30" t="s">
        <v>22</v>
      </c>
      <c r="B5" s="31" t="s">
        <v>21</v>
      </c>
      <c r="C5" s="20" t="s">
        <v>28</v>
      </c>
      <c r="D5" s="21">
        <v>3</v>
      </c>
      <c r="E5" s="21">
        <v>3</v>
      </c>
      <c r="F5" s="22">
        <f t="shared" si="0"/>
        <v>0</v>
      </c>
    </row>
    <row r="6" spans="1:6" ht="14.25" customHeight="1" x14ac:dyDescent="0.25">
      <c r="A6" s="30"/>
      <c r="B6" s="31"/>
      <c r="C6" s="20" t="s">
        <v>33</v>
      </c>
      <c r="D6" s="21">
        <v>1</v>
      </c>
      <c r="E6" s="21">
        <v>1</v>
      </c>
      <c r="F6" s="22">
        <f t="shared" si="0"/>
        <v>0</v>
      </c>
    </row>
    <row r="7" spans="1:6" ht="14.25" customHeight="1" x14ac:dyDescent="0.25">
      <c r="A7" s="30"/>
      <c r="B7" s="31" t="s">
        <v>20</v>
      </c>
      <c r="C7" s="20" t="s">
        <v>28</v>
      </c>
      <c r="D7" s="21">
        <v>1</v>
      </c>
      <c r="E7" s="21">
        <v>1</v>
      </c>
      <c r="F7" s="22">
        <f t="shared" si="0"/>
        <v>0</v>
      </c>
    </row>
    <row r="8" spans="1:6" ht="14.25" customHeight="1" x14ac:dyDescent="0.25">
      <c r="A8" s="30"/>
      <c r="B8" s="31"/>
      <c r="C8" s="20" t="s">
        <v>33</v>
      </c>
      <c r="D8" s="21">
        <v>5</v>
      </c>
      <c r="E8" s="21">
        <v>5</v>
      </c>
      <c r="F8" s="22">
        <f t="shared" si="0"/>
        <v>0</v>
      </c>
    </row>
    <row r="9" spans="1:6" ht="14.25" customHeight="1" x14ac:dyDescent="0.25">
      <c r="A9" s="30" t="s">
        <v>23</v>
      </c>
      <c r="B9" s="31" t="s">
        <v>21</v>
      </c>
      <c r="C9" s="20" t="s">
        <v>28</v>
      </c>
      <c r="D9" s="21">
        <v>87</v>
      </c>
      <c r="E9" s="21">
        <v>87</v>
      </c>
      <c r="F9" s="22">
        <f t="shared" si="0"/>
        <v>0</v>
      </c>
    </row>
    <row r="10" spans="1:6" ht="14.25" customHeight="1" x14ac:dyDescent="0.25">
      <c r="A10" s="30"/>
      <c r="B10" s="31"/>
      <c r="C10" s="20" t="s">
        <v>33</v>
      </c>
      <c r="D10" s="21">
        <v>245</v>
      </c>
      <c r="E10" s="21">
        <v>245</v>
      </c>
      <c r="F10" s="22">
        <f t="shared" si="0"/>
        <v>0</v>
      </c>
    </row>
    <row r="11" spans="1:6" ht="14.25" customHeight="1" x14ac:dyDescent="0.25">
      <c r="A11" s="30"/>
      <c r="B11" s="31" t="s">
        <v>20</v>
      </c>
      <c r="C11" s="20" t="s">
        <v>28</v>
      </c>
      <c r="D11" s="21">
        <v>11</v>
      </c>
      <c r="E11" s="21">
        <v>11</v>
      </c>
      <c r="F11" s="22">
        <f t="shared" si="0"/>
        <v>0</v>
      </c>
    </row>
    <row r="12" spans="1:6" ht="14.25" customHeight="1" x14ac:dyDescent="0.25">
      <c r="A12" s="30"/>
      <c r="B12" s="31"/>
      <c r="C12" s="20" t="s">
        <v>33</v>
      </c>
      <c r="D12" s="24">
        <v>1071</v>
      </c>
      <c r="E12" s="24">
        <v>1575</v>
      </c>
      <c r="F12" s="23">
        <f t="shared" si="0"/>
        <v>504</v>
      </c>
    </row>
    <row r="13" spans="1:6" ht="14.25" customHeight="1" x14ac:dyDescent="0.25">
      <c r="A13" s="30" t="s">
        <v>24</v>
      </c>
      <c r="B13" s="31" t="s">
        <v>21</v>
      </c>
      <c r="C13" s="20" t="s">
        <v>28</v>
      </c>
      <c r="D13" s="24">
        <v>26</v>
      </c>
      <c r="E13" s="24">
        <v>26</v>
      </c>
      <c r="F13" s="22">
        <f t="shared" si="0"/>
        <v>0</v>
      </c>
    </row>
    <row r="14" spans="1:6" ht="14.25" customHeight="1" x14ac:dyDescent="0.25">
      <c r="A14" s="30"/>
      <c r="B14" s="31"/>
      <c r="C14" s="20" t="s">
        <v>33</v>
      </c>
      <c r="D14" s="24">
        <v>107</v>
      </c>
      <c r="E14" s="24">
        <v>105</v>
      </c>
      <c r="F14" s="23">
        <f t="shared" si="0"/>
        <v>-2</v>
      </c>
    </row>
    <row r="15" spans="1:6" ht="14.25" customHeight="1" x14ac:dyDescent="0.25">
      <c r="A15" s="30"/>
      <c r="B15" s="31" t="s">
        <v>20</v>
      </c>
      <c r="C15" s="20" t="s">
        <v>28</v>
      </c>
      <c r="D15" s="24">
        <v>4</v>
      </c>
      <c r="E15" s="24">
        <v>4</v>
      </c>
      <c r="F15" s="22">
        <f t="shared" si="0"/>
        <v>0</v>
      </c>
    </row>
    <row r="16" spans="1:6" ht="14.25" customHeight="1" x14ac:dyDescent="0.25">
      <c r="A16" s="30"/>
      <c r="B16" s="31"/>
      <c r="C16" s="20" t="s">
        <v>33</v>
      </c>
      <c r="D16" s="24">
        <v>86</v>
      </c>
      <c r="E16" s="24">
        <v>86</v>
      </c>
      <c r="F16" s="22">
        <f t="shared" si="0"/>
        <v>0</v>
      </c>
    </row>
    <row r="17" spans="1:6" ht="14.25" customHeight="1" x14ac:dyDescent="0.25">
      <c r="A17" s="30" t="s">
        <v>25</v>
      </c>
      <c r="B17" s="31" t="s">
        <v>21</v>
      </c>
      <c r="C17" s="20" t="s">
        <v>28</v>
      </c>
      <c r="D17" s="24">
        <v>197</v>
      </c>
      <c r="E17" s="24">
        <v>197</v>
      </c>
      <c r="F17" s="22">
        <f t="shared" si="0"/>
        <v>0</v>
      </c>
    </row>
    <row r="18" spans="1:6" ht="14.25" customHeight="1" x14ac:dyDescent="0.25">
      <c r="A18" s="30"/>
      <c r="B18" s="31"/>
      <c r="C18" s="20" t="s">
        <v>33</v>
      </c>
      <c r="D18" s="24">
        <v>1643</v>
      </c>
      <c r="E18" s="24">
        <v>1710</v>
      </c>
      <c r="F18" s="23">
        <f t="shared" si="0"/>
        <v>67</v>
      </c>
    </row>
    <row r="19" spans="1:6" ht="14.25" customHeight="1" x14ac:dyDescent="0.25">
      <c r="A19" s="30"/>
      <c r="B19" s="31" t="s">
        <v>20</v>
      </c>
      <c r="C19" s="20" t="s">
        <v>28</v>
      </c>
      <c r="D19" s="24">
        <v>25</v>
      </c>
      <c r="E19" s="24">
        <v>25</v>
      </c>
      <c r="F19" s="22">
        <f t="shared" si="0"/>
        <v>0</v>
      </c>
    </row>
    <row r="20" spans="1:6" ht="14.25" customHeight="1" x14ac:dyDescent="0.25">
      <c r="A20" s="30"/>
      <c r="B20" s="31"/>
      <c r="C20" s="20" t="s">
        <v>33</v>
      </c>
      <c r="D20" s="24">
        <v>395</v>
      </c>
      <c r="E20" s="24">
        <v>358</v>
      </c>
      <c r="F20" s="23">
        <f t="shared" si="0"/>
        <v>-37</v>
      </c>
    </row>
    <row r="21" spans="1:6" ht="14.25" customHeight="1" x14ac:dyDescent="0.25">
      <c r="A21" s="30" t="s">
        <v>26</v>
      </c>
      <c r="B21" s="31" t="s">
        <v>21</v>
      </c>
      <c r="C21" s="20" t="s">
        <v>28</v>
      </c>
      <c r="D21" s="24">
        <v>114</v>
      </c>
      <c r="E21" s="24">
        <v>114</v>
      </c>
      <c r="F21" s="22">
        <f t="shared" si="0"/>
        <v>0</v>
      </c>
    </row>
    <row r="22" spans="1:6" ht="14.25" customHeight="1" x14ac:dyDescent="0.25">
      <c r="A22" s="30"/>
      <c r="B22" s="31"/>
      <c r="C22" s="20" t="s">
        <v>33</v>
      </c>
      <c r="D22" s="24">
        <v>1654</v>
      </c>
      <c r="E22" s="24">
        <v>1654</v>
      </c>
      <c r="F22" s="22">
        <f t="shared" si="0"/>
        <v>0</v>
      </c>
    </row>
    <row r="23" spans="1:6" ht="14.25" customHeight="1" x14ac:dyDescent="0.25">
      <c r="A23" s="30"/>
      <c r="B23" s="31" t="s">
        <v>20</v>
      </c>
      <c r="C23" s="20" t="s">
        <v>28</v>
      </c>
      <c r="D23" s="21">
        <v>31</v>
      </c>
      <c r="E23" s="21">
        <v>31</v>
      </c>
      <c r="F23" s="22">
        <f t="shared" si="0"/>
        <v>0</v>
      </c>
    </row>
    <row r="24" spans="1:6" ht="14.25" customHeight="1" x14ac:dyDescent="0.25">
      <c r="A24" s="30"/>
      <c r="B24" s="31"/>
      <c r="C24" s="20" t="s">
        <v>33</v>
      </c>
      <c r="D24" s="21">
        <v>655</v>
      </c>
      <c r="E24" s="21">
        <v>654</v>
      </c>
      <c r="F24" s="23">
        <f t="shared" si="0"/>
        <v>-1</v>
      </c>
    </row>
    <row r="25" spans="1:6" ht="14.25" customHeight="1" x14ac:dyDescent="0.25">
      <c r="A25" s="30" t="s">
        <v>27</v>
      </c>
      <c r="B25" s="31" t="s">
        <v>21</v>
      </c>
      <c r="C25" s="20" t="s">
        <v>28</v>
      </c>
      <c r="D25" s="21">
        <v>16</v>
      </c>
      <c r="E25" s="21">
        <v>16</v>
      </c>
      <c r="F25" s="22">
        <f t="shared" si="0"/>
        <v>0</v>
      </c>
    </row>
    <row r="26" spans="1:6" ht="14.25" customHeight="1" x14ac:dyDescent="0.25">
      <c r="A26" s="30"/>
      <c r="B26" s="31"/>
      <c r="C26" s="20" t="s">
        <v>33</v>
      </c>
      <c r="D26" s="21">
        <v>154</v>
      </c>
      <c r="E26" s="21">
        <v>154</v>
      </c>
      <c r="F26" s="22">
        <f t="shared" si="0"/>
        <v>0</v>
      </c>
    </row>
    <row r="27" spans="1:6" ht="14.25" customHeight="1" x14ac:dyDescent="0.25">
      <c r="A27" s="30"/>
      <c r="B27" s="31" t="s">
        <v>20</v>
      </c>
      <c r="C27" s="20" t="s">
        <v>28</v>
      </c>
      <c r="D27" s="21">
        <v>8</v>
      </c>
      <c r="E27" s="21">
        <v>8</v>
      </c>
      <c r="F27" s="22">
        <f t="shared" si="0"/>
        <v>0</v>
      </c>
    </row>
    <row r="28" spans="1:6" ht="14.25" customHeight="1" x14ac:dyDescent="0.25">
      <c r="A28" s="30"/>
      <c r="B28" s="31"/>
      <c r="C28" s="20" t="s">
        <v>33</v>
      </c>
      <c r="D28" s="21">
        <v>123</v>
      </c>
      <c r="E28" s="21">
        <v>112</v>
      </c>
      <c r="F28" s="23">
        <f t="shared" si="0"/>
        <v>-11</v>
      </c>
    </row>
    <row r="30" spans="1:6" x14ac:dyDescent="0.25">
      <c r="A30" t="s">
        <v>34</v>
      </c>
    </row>
  </sheetData>
  <mergeCells count="19">
    <mergeCell ref="B23:B24"/>
    <mergeCell ref="B25:B26"/>
    <mergeCell ref="B27:B28"/>
    <mergeCell ref="A25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21:A24"/>
    <mergeCell ref="A3:A4"/>
    <mergeCell ref="A5:A8"/>
    <mergeCell ref="A9:A12"/>
    <mergeCell ref="A13:A16"/>
    <mergeCell ref="A17:A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pane ySplit="2" topLeftCell="A3" activePane="bottomLeft" state="frozen"/>
      <selection pane="bottomLeft" sqref="A1:D1"/>
    </sheetView>
  </sheetViews>
  <sheetFormatPr defaultRowHeight="15" x14ac:dyDescent="0.25"/>
  <cols>
    <col min="2" max="2" width="11.140625" style="3" bestFit="1" customWidth="1"/>
    <col min="3" max="3" width="11.42578125" style="3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32" t="s">
        <v>30</v>
      </c>
      <c r="B1" s="32"/>
      <c r="C1" s="32"/>
      <c r="D1" s="32"/>
      <c r="F1" s="33" t="s">
        <v>29</v>
      </c>
      <c r="G1" s="33"/>
      <c r="H1" s="33"/>
      <c r="J1" s="34" t="s">
        <v>7</v>
      </c>
      <c r="K1" s="34"/>
      <c r="L1" s="34"/>
      <c r="N1" s="32" t="s">
        <v>5</v>
      </c>
      <c r="O1" s="32"/>
      <c r="P1" s="32"/>
    </row>
    <row r="2" spans="1:16" x14ac:dyDescent="0.25">
      <c r="A2" s="1" t="s">
        <v>0</v>
      </c>
      <c r="B2" s="6" t="s">
        <v>2</v>
      </c>
      <c r="C2" s="6" t="s">
        <v>3</v>
      </c>
      <c r="D2" s="6" t="s">
        <v>4</v>
      </c>
      <c r="F2" s="6" t="s">
        <v>2</v>
      </c>
      <c r="G2" s="6" t="s">
        <v>3</v>
      </c>
      <c r="H2" s="6" t="s">
        <v>4</v>
      </c>
      <c r="J2" s="6" t="s">
        <v>2</v>
      </c>
      <c r="K2" s="6" t="s">
        <v>3</v>
      </c>
      <c r="L2" s="6" t="s">
        <v>4</v>
      </c>
      <c r="N2" s="6" t="s">
        <v>2</v>
      </c>
      <c r="O2" s="6" t="s">
        <v>3</v>
      </c>
      <c r="P2" s="6" t="s">
        <v>4</v>
      </c>
    </row>
    <row r="3" spans="1:16" x14ac:dyDescent="0.25">
      <c r="A3" s="2">
        <v>1984</v>
      </c>
      <c r="B3" s="5">
        <v>103693670.44342542</v>
      </c>
      <c r="C3" s="5">
        <v>16553859.123237804</v>
      </c>
      <c r="D3" s="5">
        <v>191698816.84021497</v>
      </c>
      <c r="F3" s="5">
        <v>104417606.49997243</v>
      </c>
      <c r="G3" s="5">
        <v>13939430.003684174</v>
      </c>
      <c r="H3" s="5">
        <v>206479948.06727281</v>
      </c>
      <c r="J3" s="3">
        <f t="shared" ref="J3:J34" si="0">B3-F3</f>
        <v>-723936.05654701591</v>
      </c>
      <c r="K3" s="3">
        <f t="shared" ref="K3:K34" si="1">C3-G3</f>
        <v>2614429.1195536293</v>
      </c>
      <c r="L3" s="3">
        <f t="shared" ref="L3:L34" si="2">D3-H3</f>
        <v>-14781131.227057844</v>
      </c>
      <c r="N3" s="4">
        <f>J3/F3</f>
        <v>-6.9330841877438265E-3</v>
      </c>
      <c r="O3" s="4">
        <f t="shared" ref="O3:P3" si="3">K3/G3</f>
        <v>0.1875563863703637</v>
      </c>
      <c r="P3" s="4">
        <f t="shared" si="3"/>
        <v>-7.1586279275128617E-2</v>
      </c>
    </row>
    <row r="4" spans="1:16" x14ac:dyDescent="0.25">
      <c r="A4" s="2">
        <v>1985</v>
      </c>
      <c r="B4" s="5">
        <v>102864463.47412769</v>
      </c>
      <c r="C4" s="5">
        <v>16283269.440341964</v>
      </c>
      <c r="D4" s="5">
        <v>190112901.69458961</v>
      </c>
      <c r="F4" s="5">
        <v>103690350.8465576</v>
      </c>
      <c r="G4" s="5">
        <v>13970791.545316931</v>
      </c>
      <c r="H4" s="5">
        <v>206901690.8585678</v>
      </c>
      <c r="J4" s="3">
        <f t="shared" si="0"/>
        <v>-825887.37242990732</v>
      </c>
      <c r="K4" s="3">
        <f t="shared" si="1"/>
        <v>2312477.8950250335</v>
      </c>
      <c r="L4" s="3">
        <f t="shared" si="2"/>
        <v>-16788789.163978189</v>
      </c>
      <c r="N4" s="4">
        <f t="shared" ref="N4:N34" si="4">J4/F4</f>
        <v>-7.9649395116047662E-3</v>
      </c>
      <c r="O4" s="4">
        <f t="shared" ref="O4:O34" si="5">K4/G4</f>
        <v>0.16552232473901496</v>
      </c>
      <c r="P4" s="4">
        <f t="shared" ref="P4:P34" si="6">L4/H4</f>
        <v>-8.1143798749593279E-2</v>
      </c>
    </row>
    <row r="5" spans="1:16" x14ac:dyDescent="0.25">
      <c r="A5" s="2">
        <v>1986</v>
      </c>
      <c r="B5" s="5">
        <v>105048798.75443739</v>
      </c>
      <c r="C5" s="5">
        <v>15554171.776081951</v>
      </c>
      <c r="D5" s="5">
        <v>195309103.71951598</v>
      </c>
      <c r="F5" s="5">
        <v>105813528.47553982</v>
      </c>
      <c r="G5" s="5">
        <v>13650179.696517752</v>
      </c>
      <c r="H5" s="5">
        <v>211964557.21145633</v>
      </c>
      <c r="J5" s="3">
        <f t="shared" si="0"/>
        <v>-764729.72110243142</v>
      </c>
      <c r="K5" s="3">
        <f t="shared" si="1"/>
        <v>1903992.0795641989</v>
      </c>
      <c r="L5" s="3">
        <f t="shared" si="2"/>
        <v>-16655453.491940349</v>
      </c>
      <c r="N5" s="4">
        <f t="shared" si="4"/>
        <v>-7.2271450741689305E-3</v>
      </c>
      <c r="O5" s="4">
        <f t="shared" si="5"/>
        <v>0.13948476297714377</v>
      </c>
      <c r="P5" s="4">
        <f t="shared" si="6"/>
        <v>-7.8576596536018187E-2</v>
      </c>
    </row>
    <row r="6" spans="1:16" x14ac:dyDescent="0.25">
      <c r="A6" s="2">
        <v>1987</v>
      </c>
      <c r="B6" s="5">
        <v>101688164.09793416</v>
      </c>
      <c r="C6" s="5">
        <v>14062634.641188685</v>
      </c>
      <c r="D6" s="5">
        <v>195838842.7267586</v>
      </c>
      <c r="F6" s="5">
        <v>102519332.74997561</v>
      </c>
      <c r="G6" s="5">
        <v>12791044.644554637</v>
      </c>
      <c r="H6" s="5">
        <v>212642843.24271533</v>
      </c>
      <c r="J6" s="3">
        <f t="shared" si="0"/>
        <v>-831168.65204145014</v>
      </c>
      <c r="K6" s="3">
        <f t="shared" si="1"/>
        <v>1271589.9966340475</v>
      </c>
      <c r="L6" s="3">
        <f t="shared" si="2"/>
        <v>-16804000.51595673</v>
      </c>
      <c r="N6" s="4">
        <f t="shared" si="4"/>
        <v>-8.1074332981517366E-3</v>
      </c>
      <c r="O6" s="4">
        <f t="shared" si="5"/>
        <v>9.9412521179447585E-2</v>
      </c>
      <c r="P6" s="4">
        <f t="shared" si="6"/>
        <v>-7.9024528922312542E-2</v>
      </c>
    </row>
    <row r="7" spans="1:16" x14ac:dyDescent="0.25">
      <c r="A7" s="2">
        <v>1988</v>
      </c>
      <c r="B7" s="5">
        <v>104673430.33098838</v>
      </c>
      <c r="C7" s="5">
        <v>12421674.104489956</v>
      </c>
      <c r="D7" s="5">
        <v>196493934.18520933</v>
      </c>
      <c r="F7" s="5">
        <v>105351623.53656763</v>
      </c>
      <c r="G7" s="5">
        <v>11290579.252558559</v>
      </c>
      <c r="H7" s="5">
        <v>212698574.03227472</v>
      </c>
      <c r="J7" s="3">
        <f t="shared" si="0"/>
        <v>-678193.20557925105</v>
      </c>
      <c r="K7" s="3">
        <f t="shared" si="1"/>
        <v>1131094.8519313969</v>
      </c>
      <c r="L7" s="3">
        <f t="shared" si="2"/>
        <v>-16204639.847065389</v>
      </c>
      <c r="N7" s="4">
        <f t="shared" si="4"/>
        <v>-6.4374252888836558E-3</v>
      </c>
      <c r="O7" s="4">
        <f t="shared" si="5"/>
        <v>0.10018040940415696</v>
      </c>
      <c r="P7" s="4">
        <f t="shared" si="6"/>
        <v>-7.6185935523039802E-2</v>
      </c>
    </row>
    <row r="8" spans="1:16" x14ac:dyDescent="0.25">
      <c r="A8" s="2">
        <v>1989</v>
      </c>
      <c r="B8" s="5">
        <v>105551895.68661112</v>
      </c>
      <c r="C8" s="5">
        <v>10907663.701745493</v>
      </c>
      <c r="D8" s="5">
        <v>195971847.45948729</v>
      </c>
      <c r="F8" s="5">
        <v>105729254.69791587</v>
      </c>
      <c r="G8" s="5">
        <v>10113753.279659379</v>
      </c>
      <c r="H8" s="5">
        <v>212608310.13100874</v>
      </c>
      <c r="J8" s="3">
        <f t="shared" si="0"/>
        <v>-177359.01130475104</v>
      </c>
      <c r="K8" s="3">
        <f t="shared" si="1"/>
        <v>793910.42208611406</v>
      </c>
      <c r="L8" s="3">
        <f t="shared" si="2"/>
        <v>-16636462.671521455</v>
      </c>
      <c r="N8" s="4">
        <f t="shared" si="4"/>
        <v>-1.6774828481624315E-3</v>
      </c>
      <c r="O8" s="4">
        <f t="shared" si="5"/>
        <v>7.849810056992533E-2</v>
      </c>
      <c r="P8" s="4">
        <f t="shared" si="6"/>
        <v>-7.8249352818194673E-2</v>
      </c>
    </row>
    <row r="9" spans="1:16" x14ac:dyDescent="0.25">
      <c r="A9" s="2">
        <v>1990</v>
      </c>
      <c r="B9" s="5">
        <v>99103481.001452193</v>
      </c>
      <c r="C9" s="5">
        <v>10464219.523358395</v>
      </c>
      <c r="D9" s="5">
        <v>137437675.82948342</v>
      </c>
      <c r="F9" s="5">
        <v>99210464.5666648</v>
      </c>
      <c r="G9" s="5">
        <v>9573796.5624340847</v>
      </c>
      <c r="H9" s="5">
        <v>150572062.96901864</v>
      </c>
      <c r="J9" s="3">
        <f t="shared" si="0"/>
        <v>-106983.56521260738</v>
      </c>
      <c r="K9" s="3">
        <f t="shared" si="1"/>
        <v>890422.96092431061</v>
      </c>
      <c r="L9" s="3">
        <f t="shared" si="2"/>
        <v>-13134387.139535218</v>
      </c>
      <c r="N9" s="4">
        <f t="shared" si="4"/>
        <v>-1.0783496043476283E-3</v>
      </c>
      <c r="O9" s="4">
        <f t="shared" si="5"/>
        <v>9.3006254636554084E-2</v>
      </c>
      <c r="P9" s="4">
        <f t="shared" si="6"/>
        <v>-8.7229907597385581E-2</v>
      </c>
    </row>
    <row r="10" spans="1:16" x14ac:dyDescent="0.25">
      <c r="A10" s="2">
        <v>1991</v>
      </c>
      <c r="B10" s="5">
        <v>95006141.741759703</v>
      </c>
      <c r="C10" s="5">
        <v>9944579.7522995397</v>
      </c>
      <c r="D10" s="5">
        <v>133199894.54987934</v>
      </c>
      <c r="F10" s="5">
        <v>95049970.157226846</v>
      </c>
      <c r="G10" s="5">
        <v>9285362.7852869593</v>
      </c>
      <c r="H10" s="5">
        <v>146152441.21660492</v>
      </c>
      <c r="J10" s="3">
        <f t="shared" si="0"/>
        <v>-43828.415467143059</v>
      </c>
      <c r="K10" s="3">
        <f t="shared" si="1"/>
        <v>659216.96701258048</v>
      </c>
      <c r="L10" s="3">
        <f t="shared" si="2"/>
        <v>-12952546.666725576</v>
      </c>
      <c r="N10" s="4">
        <f t="shared" si="4"/>
        <v>-4.6110919755834026E-4</v>
      </c>
      <c r="O10" s="4">
        <f t="shared" si="5"/>
        <v>7.099528389533008E-2</v>
      </c>
      <c r="P10" s="4">
        <f t="shared" si="6"/>
        <v>-8.8623539633725865E-2</v>
      </c>
    </row>
    <row r="11" spans="1:16" x14ac:dyDescent="0.25">
      <c r="A11" s="2">
        <v>1992</v>
      </c>
      <c r="B11" s="5">
        <v>96082970.005622983</v>
      </c>
      <c r="C11" s="5">
        <v>9692720.3028603923</v>
      </c>
      <c r="D11" s="5">
        <v>132695037.80932052</v>
      </c>
      <c r="F11" s="5">
        <v>95799850.210123882</v>
      </c>
      <c r="G11" s="5">
        <v>9115153.380916981</v>
      </c>
      <c r="H11" s="5">
        <v>145004962.41697511</v>
      </c>
      <c r="J11" s="3">
        <f t="shared" si="0"/>
        <v>283119.79549910128</v>
      </c>
      <c r="K11" s="3">
        <f t="shared" si="1"/>
        <v>577566.92194341123</v>
      </c>
      <c r="L11" s="3">
        <f t="shared" si="2"/>
        <v>-12309924.607654586</v>
      </c>
      <c r="N11" s="4">
        <f t="shared" si="4"/>
        <v>2.9553260770044704E-3</v>
      </c>
      <c r="O11" s="4">
        <f t="shared" si="5"/>
        <v>6.3363379397715441E-2</v>
      </c>
      <c r="P11" s="4">
        <f t="shared" si="6"/>
        <v>-8.489312643146836E-2</v>
      </c>
    </row>
    <row r="12" spans="1:16" x14ac:dyDescent="0.25">
      <c r="A12" s="2">
        <v>1993</v>
      </c>
      <c r="B12" s="5">
        <v>95965800.521079555</v>
      </c>
      <c r="C12" s="5">
        <v>8804908.2232039329</v>
      </c>
      <c r="D12" s="5">
        <v>139270736.79701743</v>
      </c>
      <c r="F12" s="5">
        <v>95804650.056079641</v>
      </c>
      <c r="G12" s="5">
        <v>8444905.6004115548</v>
      </c>
      <c r="H12" s="5">
        <v>152496578.13746223</v>
      </c>
      <c r="J12" s="3">
        <f t="shared" si="0"/>
        <v>161150.46499991417</v>
      </c>
      <c r="K12" s="3">
        <f t="shared" si="1"/>
        <v>360002.62279237807</v>
      </c>
      <c r="L12" s="3">
        <f t="shared" si="2"/>
        <v>-13225841.340444803</v>
      </c>
      <c r="N12" s="4">
        <f t="shared" si="4"/>
        <v>1.6820735204980562E-3</v>
      </c>
      <c r="O12" s="4">
        <f t="shared" si="5"/>
        <v>4.2629561516334021E-2</v>
      </c>
      <c r="P12" s="4">
        <f t="shared" si="6"/>
        <v>-8.6728774520585458E-2</v>
      </c>
    </row>
    <row r="13" spans="1:16" x14ac:dyDescent="0.25">
      <c r="A13" s="2">
        <v>1994</v>
      </c>
      <c r="B13" s="5">
        <v>95789280.857989416</v>
      </c>
      <c r="C13" s="5">
        <v>8819963.5411289819</v>
      </c>
      <c r="D13" s="5">
        <v>145472343.65593773</v>
      </c>
      <c r="F13" s="5">
        <v>95779055.117520168</v>
      </c>
      <c r="G13" s="5">
        <v>8793883.9829055034</v>
      </c>
      <c r="H13" s="5">
        <v>158385009.99682492</v>
      </c>
      <c r="J13" s="3">
        <f t="shared" si="0"/>
        <v>10225.740469247103</v>
      </c>
      <c r="K13" s="3">
        <f t="shared" si="1"/>
        <v>26079.558223478496</v>
      </c>
      <c r="L13" s="3">
        <f t="shared" si="2"/>
        <v>-12912666.340887189</v>
      </c>
      <c r="N13" s="4">
        <f t="shared" si="4"/>
        <v>1.0676384786527908E-4</v>
      </c>
      <c r="O13" s="4">
        <f t="shared" si="5"/>
        <v>2.965647292388067E-3</v>
      </c>
      <c r="P13" s="4">
        <f t="shared" si="6"/>
        <v>-8.1527073434197114E-2</v>
      </c>
    </row>
    <row r="14" spans="1:16" x14ac:dyDescent="0.25">
      <c r="A14" s="2">
        <v>1995</v>
      </c>
      <c r="B14" s="5">
        <v>90812513.955820277</v>
      </c>
      <c r="C14" s="5">
        <v>8221851.9933300102</v>
      </c>
      <c r="D14" s="5">
        <v>139168740.264034</v>
      </c>
      <c r="F14" s="5">
        <v>91452152.924974218</v>
      </c>
      <c r="G14" s="5">
        <v>8077487.4371267054</v>
      </c>
      <c r="H14" s="5">
        <v>152141939.06867871</v>
      </c>
      <c r="J14" s="3">
        <f t="shared" si="0"/>
        <v>-639638.96915394068</v>
      </c>
      <c r="K14" s="3">
        <f t="shared" si="1"/>
        <v>144364.55620330479</v>
      </c>
      <c r="L14" s="3">
        <f t="shared" si="2"/>
        <v>-12973198.804644704</v>
      </c>
      <c r="N14" s="4">
        <f t="shared" si="4"/>
        <v>-6.9942472505670761E-3</v>
      </c>
      <c r="O14" s="4">
        <f t="shared" si="5"/>
        <v>1.7872458153232067E-2</v>
      </c>
      <c r="P14" s="4">
        <f t="shared" si="6"/>
        <v>-8.5270365844282062E-2</v>
      </c>
    </row>
    <row r="15" spans="1:16" x14ac:dyDescent="0.25">
      <c r="A15" s="2">
        <v>1996</v>
      </c>
      <c r="B15" s="5">
        <v>93009680.436147079</v>
      </c>
      <c r="C15" s="5">
        <v>8550714.3338981662</v>
      </c>
      <c r="D15" s="5">
        <v>150610153.01218307</v>
      </c>
      <c r="F15" s="5">
        <v>93741238.641490519</v>
      </c>
      <c r="G15" s="5">
        <v>8607025.6794592235</v>
      </c>
      <c r="H15" s="5">
        <v>163393549.26078117</v>
      </c>
      <c r="J15" s="3">
        <f t="shared" si="0"/>
        <v>-731558.20534344018</v>
      </c>
      <c r="K15" s="3">
        <f t="shared" si="1"/>
        <v>-56311.345561057329</v>
      </c>
      <c r="L15" s="3">
        <f t="shared" si="2"/>
        <v>-12783396.248598099</v>
      </c>
      <c r="N15" s="4">
        <f t="shared" si="4"/>
        <v>-7.8040168440834693E-3</v>
      </c>
      <c r="O15" s="4">
        <f t="shared" si="5"/>
        <v>-6.5424860640819361E-3</v>
      </c>
      <c r="P15" s="4">
        <f t="shared" si="6"/>
        <v>-7.8236847821913716E-2</v>
      </c>
    </row>
    <row r="16" spans="1:16" x14ac:dyDescent="0.25">
      <c r="A16" s="2">
        <v>1997</v>
      </c>
      <c r="B16" s="5">
        <v>82032503.710501805</v>
      </c>
      <c r="C16" s="5">
        <v>7889702.8279736768</v>
      </c>
      <c r="D16" s="5">
        <v>131344582.58109266</v>
      </c>
      <c r="F16" s="5">
        <v>82826699.475664482</v>
      </c>
      <c r="G16" s="5">
        <v>7880043.5738620041</v>
      </c>
      <c r="H16" s="5">
        <v>144060417.53303847</v>
      </c>
      <c r="J16" s="3">
        <f t="shared" si="0"/>
        <v>-794195.76516267657</v>
      </c>
      <c r="K16" s="3">
        <f t="shared" si="1"/>
        <v>9659.2541116727516</v>
      </c>
      <c r="L16" s="3">
        <f t="shared" si="2"/>
        <v>-12715834.951945812</v>
      </c>
      <c r="N16" s="4">
        <f t="shared" si="4"/>
        <v>-9.5886443645629166E-3</v>
      </c>
      <c r="O16" s="4">
        <f t="shared" si="5"/>
        <v>1.2257868907873002E-3</v>
      </c>
      <c r="P16" s="4">
        <f t="shared" si="6"/>
        <v>-8.8267375381093791E-2</v>
      </c>
    </row>
    <row r="17" spans="1:16" x14ac:dyDescent="0.25">
      <c r="A17" s="2">
        <v>1998</v>
      </c>
      <c r="B17" s="5">
        <v>82130689.601937547</v>
      </c>
      <c r="C17" s="5">
        <v>7870451.6259235982</v>
      </c>
      <c r="D17" s="5">
        <v>132966379.64851211</v>
      </c>
      <c r="F17" s="5">
        <v>83174406.704296827</v>
      </c>
      <c r="G17" s="5">
        <v>8157092.4790407</v>
      </c>
      <c r="H17" s="5">
        <v>146418579.33634937</v>
      </c>
      <c r="J17" s="3">
        <f t="shared" si="0"/>
        <v>-1043717.10235928</v>
      </c>
      <c r="K17" s="3">
        <f t="shared" si="1"/>
        <v>-286640.85311710183</v>
      </c>
      <c r="L17" s="3">
        <f t="shared" si="2"/>
        <v>-13452199.687837258</v>
      </c>
      <c r="N17" s="4">
        <f t="shared" si="4"/>
        <v>-1.2548536788124285E-2</v>
      </c>
      <c r="O17" s="4">
        <f t="shared" si="5"/>
        <v>-3.5140076424732616E-2</v>
      </c>
      <c r="P17" s="4">
        <f t="shared" si="6"/>
        <v>-9.1874950220184673E-2</v>
      </c>
    </row>
    <row r="18" spans="1:16" x14ac:dyDescent="0.25">
      <c r="A18" s="2">
        <v>1999</v>
      </c>
      <c r="B18" s="5">
        <v>79659320.087917373</v>
      </c>
      <c r="C18" s="5">
        <v>7501539.5643786211</v>
      </c>
      <c r="D18" s="5">
        <v>99014793.493841037</v>
      </c>
      <c r="F18" s="5">
        <v>80588117.612422273</v>
      </c>
      <c r="G18" s="5">
        <v>7540500.970190987</v>
      </c>
      <c r="H18" s="5">
        <v>111021229.50607856</v>
      </c>
      <c r="J18" s="3">
        <f t="shared" si="0"/>
        <v>-928797.52450489998</v>
      </c>
      <c r="K18" s="3">
        <f t="shared" si="1"/>
        <v>-38961.405812365934</v>
      </c>
      <c r="L18" s="3">
        <f t="shared" si="2"/>
        <v>-12006436.012237519</v>
      </c>
      <c r="N18" s="4">
        <f t="shared" si="4"/>
        <v>-1.1525241586753856E-2</v>
      </c>
      <c r="O18" s="4">
        <f t="shared" si="5"/>
        <v>-5.1669518996665699E-3</v>
      </c>
      <c r="P18" s="4">
        <f t="shared" si="6"/>
        <v>-0.10814540665468086</v>
      </c>
    </row>
    <row r="19" spans="1:16" x14ac:dyDescent="0.25">
      <c r="A19" s="2">
        <v>2000</v>
      </c>
      <c r="B19" s="5">
        <v>79162553.711099133</v>
      </c>
      <c r="C19" s="5">
        <v>7734827.1883830233</v>
      </c>
      <c r="D19" s="5">
        <v>93989113.113142475</v>
      </c>
      <c r="F19" s="5">
        <v>80167921.545275331</v>
      </c>
      <c r="G19" s="5">
        <v>7980135.3461811682</v>
      </c>
      <c r="H19" s="5">
        <v>106844577.73168069</v>
      </c>
      <c r="J19" s="3">
        <f t="shared" si="0"/>
        <v>-1005367.8341761976</v>
      </c>
      <c r="K19" s="3">
        <f t="shared" si="1"/>
        <v>-245308.15779814497</v>
      </c>
      <c r="L19" s="3">
        <f t="shared" si="2"/>
        <v>-12855464.618538216</v>
      </c>
      <c r="N19" s="4">
        <f t="shared" si="4"/>
        <v>-1.2540774599082127E-2</v>
      </c>
      <c r="O19" s="4">
        <f t="shared" si="5"/>
        <v>-3.0739849282823917E-2</v>
      </c>
      <c r="P19" s="4">
        <f t="shared" si="6"/>
        <v>-0.12031929828785703</v>
      </c>
    </row>
    <row r="20" spans="1:16" x14ac:dyDescent="0.25">
      <c r="A20" s="2">
        <v>2001</v>
      </c>
      <c r="B20" s="5">
        <v>73779267.823476627</v>
      </c>
      <c r="C20" s="5">
        <v>7287552.3992626695</v>
      </c>
      <c r="D20" s="5">
        <v>88739562.866996452</v>
      </c>
      <c r="F20" s="5">
        <v>74775878.690801874</v>
      </c>
      <c r="G20" s="5">
        <v>7606673.6945299814</v>
      </c>
      <c r="H20" s="5">
        <v>101622637.11456153</v>
      </c>
      <c r="J20" s="3">
        <f t="shared" si="0"/>
        <v>-996610.86732524633</v>
      </c>
      <c r="K20" s="3">
        <f t="shared" si="1"/>
        <v>-319121.29526731186</v>
      </c>
      <c r="L20" s="3">
        <f t="shared" si="2"/>
        <v>-12883074.247565076</v>
      </c>
      <c r="N20" s="4">
        <f t="shared" si="4"/>
        <v>-1.3327972666777084E-2</v>
      </c>
      <c r="O20" s="4">
        <f t="shared" si="5"/>
        <v>-4.1952804613768893E-2</v>
      </c>
      <c r="P20" s="4">
        <f t="shared" si="6"/>
        <v>-0.12677366592092754</v>
      </c>
    </row>
    <row r="21" spans="1:16" x14ac:dyDescent="0.25">
      <c r="A21" s="2">
        <v>2002</v>
      </c>
      <c r="B21" s="5">
        <v>73323323.323129743</v>
      </c>
      <c r="C21" s="5">
        <v>7259572.8839495853</v>
      </c>
      <c r="D21" s="5">
        <v>93537431.578774914</v>
      </c>
      <c r="F21" s="5">
        <v>74408319.965828538</v>
      </c>
      <c r="G21" s="5">
        <v>7630671.6573960725</v>
      </c>
      <c r="H21" s="5">
        <v>106268666.77927968</v>
      </c>
      <c r="J21" s="3">
        <f t="shared" si="0"/>
        <v>-1084996.6426987946</v>
      </c>
      <c r="K21" s="3">
        <f t="shared" si="1"/>
        <v>-371098.77344648726</v>
      </c>
      <c r="L21" s="3">
        <f t="shared" si="2"/>
        <v>-12731235.200504765</v>
      </c>
      <c r="N21" s="4">
        <f t="shared" si="4"/>
        <v>-1.4581657578037928E-2</v>
      </c>
      <c r="O21" s="4">
        <f t="shared" si="5"/>
        <v>-4.8632517569642465E-2</v>
      </c>
      <c r="P21" s="4">
        <f t="shared" si="6"/>
        <v>-0.11980234236821261</v>
      </c>
    </row>
    <row r="22" spans="1:16" x14ac:dyDescent="0.25">
      <c r="A22" s="2">
        <v>2003</v>
      </c>
      <c r="B22" s="5">
        <v>77111179.505739674</v>
      </c>
      <c r="C22" s="5">
        <v>7467310.8104671808</v>
      </c>
      <c r="D22" s="5">
        <v>106006290.69677143</v>
      </c>
      <c r="F22" s="5">
        <v>77858688.862940446</v>
      </c>
      <c r="G22" s="5">
        <v>7921422.2098851576</v>
      </c>
      <c r="H22" s="5">
        <v>118718977.64315294</v>
      </c>
      <c r="J22" s="3">
        <f t="shared" si="0"/>
        <v>-747509.35720077157</v>
      </c>
      <c r="K22" s="3">
        <f t="shared" si="1"/>
        <v>-454111.39941797685</v>
      </c>
      <c r="L22" s="3">
        <f t="shared" si="2"/>
        <v>-12712686.946381509</v>
      </c>
      <c r="N22" s="4">
        <f t="shared" si="4"/>
        <v>-9.6008469718345674E-3</v>
      </c>
      <c r="O22" s="4">
        <f t="shared" si="5"/>
        <v>-5.732700358419103E-2</v>
      </c>
      <c r="P22" s="4">
        <f t="shared" si="6"/>
        <v>-0.10708218010934588</v>
      </c>
    </row>
    <row r="23" spans="1:16" x14ac:dyDescent="0.25">
      <c r="A23" s="2">
        <v>2004</v>
      </c>
      <c r="B23" s="5">
        <v>72394075.956515551</v>
      </c>
      <c r="C23" s="5">
        <v>7249974.8357329061</v>
      </c>
      <c r="D23" s="5">
        <v>112208440.09053981</v>
      </c>
      <c r="F23" s="5">
        <v>73184902.506857708</v>
      </c>
      <c r="G23" s="5">
        <v>7726017.8888556343</v>
      </c>
      <c r="H23" s="5">
        <v>123703587.35085258</v>
      </c>
      <c r="J23" s="3">
        <f t="shared" si="0"/>
        <v>-790826.55034215748</v>
      </c>
      <c r="K23" s="3">
        <f t="shared" si="1"/>
        <v>-476043.05312272813</v>
      </c>
      <c r="L23" s="3">
        <f t="shared" si="2"/>
        <v>-11495147.260312766</v>
      </c>
      <c r="N23" s="4">
        <f t="shared" si="4"/>
        <v>-1.08058701078143E-2</v>
      </c>
      <c r="O23" s="4">
        <f t="shared" si="5"/>
        <v>-6.1615577386818464E-2</v>
      </c>
      <c r="P23" s="4">
        <f t="shared" si="6"/>
        <v>-9.2924930525335653E-2</v>
      </c>
    </row>
    <row r="24" spans="1:16" x14ac:dyDescent="0.25">
      <c r="A24" s="2">
        <v>2005</v>
      </c>
      <c r="B24" s="5">
        <v>68815907.51622799</v>
      </c>
      <c r="C24" s="5">
        <v>6750901.2351476485</v>
      </c>
      <c r="D24" s="5">
        <v>108090793.8405347</v>
      </c>
      <c r="F24" s="5">
        <v>69302615.895809442</v>
      </c>
      <c r="G24" s="5">
        <v>7195186.6717073862</v>
      </c>
      <c r="H24" s="5">
        <v>119729979.71263912</v>
      </c>
      <c r="J24" s="3">
        <f t="shared" si="0"/>
        <v>-486708.37958145142</v>
      </c>
      <c r="K24" s="3">
        <f t="shared" si="1"/>
        <v>-444285.43655973766</v>
      </c>
      <c r="L24" s="3">
        <f t="shared" si="2"/>
        <v>-11639185.872104421</v>
      </c>
      <c r="N24" s="4">
        <f t="shared" si="4"/>
        <v>-7.0229438425986092E-3</v>
      </c>
      <c r="O24" s="4">
        <f t="shared" si="5"/>
        <v>-6.1747589997454604E-2</v>
      </c>
      <c r="P24" s="4">
        <f t="shared" si="6"/>
        <v>-9.7211958943276652E-2</v>
      </c>
    </row>
    <row r="25" spans="1:16" x14ac:dyDescent="0.25">
      <c r="A25" s="2">
        <v>2006</v>
      </c>
      <c r="B25" s="5">
        <v>69357775.93978025</v>
      </c>
      <c r="C25" s="5">
        <v>6664060.0457215337</v>
      </c>
      <c r="D25" s="5">
        <v>102687366.55632849</v>
      </c>
      <c r="F25" s="5">
        <v>68726196.971250251</v>
      </c>
      <c r="G25" s="5">
        <v>7068037.6499197455</v>
      </c>
      <c r="H25" s="5">
        <v>113900023.44687998</v>
      </c>
      <c r="J25" s="3">
        <f t="shared" si="0"/>
        <v>631578.96852999926</v>
      </c>
      <c r="K25" s="3">
        <f t="shared" si="1"/>
        <v>-403977.6041982118</v>
      </c>
      <c r="L25" s="3">
        <f t="shared" si="2"/>
        <v>-11212656.890551493</v>
      </c>
      <c r="N25" s="4">
        <f t="shared" si="4"/>
        <v>9.1897849199222142E-3</v>
      </c>
      <c r="O25" s="4">
        <f t="shared" si="5"/>
        <v>-5.7155553522383794E-2</v>
      </c>
      <c r="P25" s="4">
        <f t="shared" si="6"/>
        <v>-9.8442972628366363E-2</v>
      </c>
    </row>
    <row r="26" spans="1:16" x14ac:dyDescent="0.25">
      <c r="A26" s="2">
        <v>2007</v>
      </c>
      <c r="B26" s="5">
        <v>67030313.895400204</v>
      </c>
      <c r="C26" s="5">
        <v>6494270.1294305772</v>
      </c>
      <c r="D26" s="5">
        <v>75574952.476579547</v>
      </c>
      <c r="F26" s="5">
        <v>68063114.210509315</v>
      </c>
      <c r="G26" s="5">
        <v>6983450.3367321501</v>
      </c>
      <c r="H26" s="5">
        <v>84255702.128542259</v>
      </c>
      <c r="J26" s="3">
        <f t="shared" si="0"/>
        <v>-1032800.3151091114</v>
      </c>
      <c r="K26" s="3">
        <f t="shared" si="1"/>
        <v>-489180.2073015729</v>
      </c>
      <c r="L26" s="3">
        <f t="shared" si="2"/>
        <v>-8680749.6519627124</v>
      </c>
      <c r="N26" s="4">
        <f t="shared" si="4"/>
        <v>-1.5174156032808169E-2</v>
      </c>
      <c r="O26" s="4">
        <f t="shared" si="5"/>
        <v>-7.0048498050962138E-2</v>
      </c>
      <c r="P26" s="4">
        <f t="shared" si="6"/>
        <v>-0.10302863109156908</v>
      </c>
    </row>
    <row r="27" spans="1:16" x14ac:dyDescent="0.25">
      <c r="A27" s="2">
        <v>2008</v>
      </c>
      <c r="B27" s="5">
        <v>66864195.383462198</v>
      </c>
      <c r="C27" s="5">
        <v>6084232.3709588135</v>
      </c>
      <c r="D27" s="5">
        <v>75386371.894193679</v>
      </c>
      <c r="F27" s="5">
        <v>67421372.391296998</v>
      </c>
      <c r="G27" s="5">
        <v>6456992.4413508605</v>
      </c>
      <c r="H27" s="5">
        <v>81906803.680163756</v>
      </c>
      <c r="J27" s="3">
        <f t="shared" si="0"/>
        <v>-557177.00783479959</v>
      </c>
      <c r="K27" s="3">
        <f t="shared" si="1"/>
        <v>-372760.07039204706</v>
      </c>
      <c r="L27" s="3">
        <f t="shared" si="2"/>
        <v>-6520431.7859700769</v>
      </c>
      <c r="N27" s="4">
        <f t="shared" si="4"/>
        <v>-8.2641006564073156E-3</v>
      </c>
      <c r="O27" s="4">
        <f t="shared" si="5"/>
        <v>-5.7729674268297941E-2</v>
      </c>
      <c r="P27" s="4">
        <f t="shared" si="6"/>
        <v>-7.9607938449552745E-2</v>
      </c>
    </row>
    <row r="28" spans="1:16" x14ac:dyDescent="0.25">
      <c r="A28" s="2">
        <v>2009</v>
      </c>
      <c r="B28" s="5">
        <v>64992616.012753807</v>
      </c>
      <c r="C28" s="5">
        <v>5786670.5439474341</v>
      </c>
      <c r="D28" s="5">
        <v>80958362.939035416</v>
      </c>
      <c r="F28" s="5">
        <v>65572446.50855957</v>
      </c>
      <c r="G28" s="5">
        <v>6177387.6422157725</v>
      </c>
      <c r="H28" s="5">
        <v>86609450.202204436</v>
      </c>
      <c r="J28" s="3">
        <f t="shared" si="0"/>
        <v>-579830.49580576271</v>
      </c>
      <c r="K28" s="3">
        <f t="shared" si="1"/>
        <v>-390717.09826833848</v>
      </c>
      <c r="L28" s="3">
        <f t="shared" si="2"/>
        <v>-5651087.2631690204</v>
      </c>
      <c r="N28" s="4">
        <f t="shared" si="4"/>
        <v>-8.8425935995856721E-3</v>
      </c>
      <c r="O28" s="4">
        <f t="shared" si="5"/>
        <v>-6.3249567761979042E-2</v>
      </c>
      <c r="P28" s="4">
        <f t="shared" si="6"/>
        <v>-6.524792906519554E-2</v>
      </c>
    </row>
    <row r="29" spans="1:16" x14ac:dyDescent="0.25">
      <c r="A29" s="2">
        <v>2010</v>
      </c>
      <c r="B29" s="5">
        <v>63136751.544741832</v>
      </c>
      <c r="C29" s="5">
        <v>5205390.8861064855</v>
      </c>
      <c r="D29" s="5">
        <v>80125786.972451106</v>
      </c>
      <c r="F29" s="5">
        <v>63530784.620147876</v>
      </c>
      <c r="G29" s="5">
        <v>5638620.6244404931</v>
      </c>
      <c r="H29" s="5">
        <v>86028497.193705782</v>
      </c>
      <c r="J29" s="3">
        <f t="shared" si="0"/>
        <v>-394033.07540604472</v>
      </c>
      <c r="K29" s="3">
        <f t="shared" si="1"/>
        <v>-433229.73833400756</v>
      </c>
      <c r="L29" s="3">
        <f t="shared" si="2"/>
        <v>-5902710.2212546766</v>
      </c>
      <c r="N29" s="4">
        <f t="shared" si="4"/>
        <v>-6.202238454348993E-3</v>
      </c>
      <c r="O29" s="4">
        <f t="shared" si="5"/>
        <v>-7.6832574345608848E-2</v>
      </c>
      <c r="P29" s="4">
        <f t="shared" si="6"/>
        <v>-6.8613429430992606E-2</v>
      </c>
    </row>
    <row r="30" spans="1:16" x14ac:dyDescent="0.25">
      <c r="A30" s="2">
        <v>2011</v>
      </c>
      <c r="B30" s="5">
        <v>57320620.439459637</v>
      </c>
      <c r="C30" s="5">
        <v>4563047.4624371175</v>
      </c>
      <c r="D30" s="5">
        <v>84679513.451293454</v>
      </c>
      <c r="F30" s="5">
        <v>57367648.270272881</v>
      </c>
      <c r="G30" s="5">
        <v>4719816.7619066164</v>
      </c>
      <c r="H30" s="5">
        <v>93825896.57869643</v>
      </c>
      <c r="J30" s="3">
        <f t="shared" si="0"/>
        <v>-47027.830813243985</v>
      </c>
      <c r="K30" s="3">
        <f t="shared" si="1"/>
        <v>-156769.29946949892</v>
      </c>
      <c r="L30" s="3">
        <f t="shared" si="2"/>
        <v>-9146383.1274029762</v>
      </c>
      <c r="N30" s="4">
        <f t="shared" si="4"/>
        <v>-8.1976222193534047E-4</v>
      </c>
      <c r="O30" s="4">
        <f t="shared" si="5"/>
        <v>-3.3215124098625051E-2</v>
      </c>
      <c r="P30" s="4">
        <f t="shared" si="6"/>
        <v>-9.7482501749732289E-2</v>
      </c>
    </row>
    <row r="31" spans="1:16" x14ac:dyDescent="0.25">
      <c r="A31" s="2">
        <v>2012</v>
      </c>
      <c r="B31" s="5">
        <v>52088584.500913627</v>
      </c>
      <c r="C31" s="5">
        <v>4412176.3558603851</v>
      </c>
      <c r="D31" s="5">
        <v>81668222.232190594</v>
      </c>
      <c r="F31" s="5">
        <v>52001432.884735428</v>
      </c>
      <c r="G31" s="5">
        <v>4267016.9587429725</v>
      </c>
      <c r="H31" s="5">
        <v>92353491.415986463</v>
      </c>
      <c r="J31" s="3">
        <f t="shared" si="0"/>
        <v>87151.616178199649</v>
      </c>
      <c r="K31" s="3">
        <f t="shared" si="1"/>
        <v>145159.39711741265</v>
      </c>
      <c r="L31" s="3">
        <f t="shared" si="2"/>
        <v>-10685269.183795869</v>
      </c>
      <c r="N31" s="4">
        <f t="shared" si="4"/>
        <v>1.6759464373102353E-3</v>
      </c>
      <c r="O31" s="4">
        <f t="shared" si="5"/>
        <v>3.4018940754380174E-2</v>
      </c>
      <c r="P31" s="4">
        <f t="shared" si="6"/>
        <v>-0.11569967761875261</v>
      </c>
    </row>
    <row r="32" spans="1:16" x14ac:dyDescent="0.25">
      <c r="A32" s="2">
        <v>2013</v>
      </c>
      <c r="B32" s="5">
        <v>50476789.302483536</v>
      </c>
      <c r="C32" s="5">
        <v>4264098.8344127107</v>
      </c>
      <c r="D32" s="5">
        <v>83076607.986112326</v>
      </c>
      <c r="F32" s="5">
        <v>51123363.636728011</v>
      </c>
      <c r="G32" s="5">
        <v>4243118.8894179268</v>
      </c>
      <c r="H32" s="5">
        <v>94399058.266908616</v>
      </c>
      <c r="J32" s="3">
        <f t="shared" si="0"/>
        <v>-646574.33424447477</v>
      </c>
      <c r="K32" s="3">
        <f t="shared" si="1"/>
        <v>20979.94499478396</v>
      </c>
      <c r="L32" s="3">
        <f t="shared" si="2"/>
        <v>-11322450.280796289</v>
      </c>
      <c r="N32" s="4">
        <f t="shared" si="4"/>
        <v>-1.2647335547772198E-2</v>
      </c>
      <c r="O32" s="4">
        <f t="shared" si="5"/>
        <v>4.9444631511755734E-3</v>
      </c>
      <c r="P32" s="4">
        <f t="shared" si="6"/>
        <v>-0.1199424071454466</v>
      </c>
    </row>
    <row r="33" spans="1:16" x14ac:dyDescent="0.25">
      <c r="A33" s="2">
        <v>2014</v>
      </c>
      <c r="B33" s="5">
        <v>49660742.976408854</v>
      </c>
      <c r="C33" s="5">
        <v>3892302.0914088544</v>
      </c>
      <c r="D33" s="5">
        <v>85635281.957200453</v>
      </c>
      <c r="F33" s="5">
        <v>50144516.845526166</v>
      </c>
      <c r="G33" s="5">
        <v>3833582.3410807</v>
      </c>
      <c r="H33" s="5">
        <v>98049366.984882414</v>
      </c>
      <c r="J33" s="3">
        <f t="shared" si="0"/>
        <v>-483773.86911731213</v>
      </c>
      <c r="K33" s="3">
        <f t="shared" si="1"/>
        <v>58719.750328154303</v>
      </c>
      <c r="L33" s="3">
        <f t="shared" si="2"/>
        <v>-12414085.027681962</v>
      </c>
      <c r="N33" s="4">
        <f t="shared" si="4"/>
        <v>-9.6475925893874451E-3</v>
      </c>
      <c r="O33" s="4">
        <f t="shared" si="5"/>
        <v>1.5317200754738714E-2</v>
      </c>
      <c r="P33" s="4">
        <f t="shared" si="6"/>
        <v>-0.12661055761426801</v>
      </c>
    </row>
    <row r="34" spans="1:16" x14ac:dyDescent="0.25">
      <c r="A34" s="2">
        <v>2015</v>
      </c>
      <c r="B34" s="5">
        <v>45190214.304297887</v>
      </c>
      <c r="C34" s="5">
        <v>3491105.7262136266</v>
      </c>
      <c r="D34" s="5">
        <v>70425230.742066219</v>
      </c>
      <c r="F34" s="5">
        <v>34339840.482831895</v>
      </c>
      <c r="G34" s="5">
        <v>2412316.218928894</v>
      </c>
      <c r="H34" s="5">
        <v>60067310.767688915</v>
      </c>
      <c r="J34" s="3">
        <f t="shared" si="0"/>
        <v>10850373.821465991</v>
      </c>
      <c r="K34" s="3">
        <f t="shared" si="1"/>
        <v>1078789.5072847325</v>
      </c>
      <c r="L34" s="3">
        <f t="shared" si="2"/>
        <v>10357919.974377304</v>
      </c>
      <c r="N34" s="4">
        <f t="shared" si="4"/>
        <v>0.31597042003997089</v>
      </c>
      <c r="O34" s="4">
        <f t="shared" si="5"/>
        <v>0.44720070230416636</v>
      </c>
      <c r="P34" s="4">
        <f t="shared" si="6"/>
        <v>0.1724385500532343</v>
      </c>
    </row>
    <row r="35" spans="1:16" x14ac:dyDescent="0.25">
      <c r="F35" s="5"/>
      <c r="G35" s="5"/>
      <c r="H35" s="5"/>
    </row>
    <row r="36" spans="1:16" x14ac:dyDescent="0.25">
      <c r="A36" s="3" t="s">
        <v>6</v>
      </c>
      <c r="B36" s="3" t="s">
        <v>9</v>
      </c>
    </row>
    <row r="37" spans="1:16" x14ac:dyDescent="0.25">
      <c r="A37" s="3"/>
      <c r="B37" s="3" t="s">
        <v>8</v>
      </c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sqref="A1:D1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32" t="s">
        <v>30</v>
      </c>
      <c r="B1" s="32"/>
      <c r="C1" s="32"/>
      <c r="D1" s="32"/>
      <c r="F1" s="33" t="s">
        <v>29</v>
      </c>
      <c r="G1" s="33"/>
      <c r="H1" s="33"/>
      <c r="J1" s="34" t="s">
        <v>7</v>
      </c>
      <c r="K1" s="34"/>
      <c r="L1" s="34"/>
      <c r="N1" s="32" t="s">
        <v>5</v>
      </c>
      <c r="O1" s="32"/>
      <c r="P1" s="32"/>
    </row>
    <row r="2" spans="1:16" x14ac:dyDescent="0.25">
      <c r="A2" s="28" t="s">
        <v>0</v>
      </c>
      <c r="B2" s="27" t="s">
        <v>2</v>
      </c>
      <c r="C2" s="27" t="s">
        <v>3</v>
      </c>
      <c r="D2" s="27" t="s">
        <v>4</v>
      </c>
      <c r="F2" s="27" t="s">
        <v>2</v>
      </c>
      <c r="G2" s="27" t="s">
        <v>3</v>
      </c>
      <c r="H2" s="27" t="s">
        <v>4</v>
      </c>
      <c r="J2" s="27" t="s">
        <v>2</v>
      </c>
      <c r="K2" s="27" t="s">
        <v>3</v>
      </c>
      <c r="L2" s="27" t="s">
        <v>4</v>
      </c>
      <c r="N2" s="27" t="s">
        <v>2</v>
      </c>
      <c r="O2" s="27" t="s">
        <v>3</v>
      </c>
      <c r="P2" s="27" t="s">
        <v>4</v>
      </c>
    </row>
    <row r="3" spans="1:16" x14ac:dyDescent="0.25">
      <c r="A3" s="26">
        <v>1984</v>
      </c>
      <c r="B3" s="25">
        <v>82447.270196655503</v>
      </c>
      <c r="C3" s="25">
        <v>6060.0089538010634</v>
      </c>
      <c r="D3" s="25">
        <v>38358.24611710912</v>
      </c>
      <c r="F3" s="25">
        <v>349757.21360040986</v>
      </c>
      <c r="G3" s="25">
        <v>47864.035750758856</v>
      </c>
      <c r="H3" s="25">
        <v>1659436.0913471866</v>
      </c>
      <c r="J3" s="3">
        <f t="shared" ref="J3:J34" si="0">B3-F3</f>
        <v>-267309.94340375438</v>
      </c>
      <c r="K3" s="3">
        <f t="shared" ref="K3:K34" si="1">C3-G3</f>
        <v>-41804.026796957791</v>
      </c>
      <c r="L3" s="3">
        <f t="shared" ref="L3:L34" si="2">D3-H3</f>
        <v>-1621077.8452300774</v>
      </c>
      <c r="N3" s="4">
        <f t="shared" ref="N3:N34" si="3">J3/F3</f>
        <v>-0.76427285273707113</v>
      </c>
      <c r="O3" s="4">
        <f t="shared" ref="O3:O34" si="4">K3/G3</f>
        <v>-0.87339118277954686</v>
      </c>
      <c r="P3" s="4">
        <f t="shared" ref="P3:P34" si="5">L3/H3</f>
        <v>-0.97688477048491296</v>
      </c>
    </row>
    <row r="4" spans="1:16" x14ac:dyDescent="0.25">
      <c r="A4" s="26">
        <v>1985</v>
      </c>
      <c r="B4" s="25">
        <v>82222.004431090871</v>
      </c>
      <c r="C4" s="25">
        <v>6043.4515522879465</v>
      </c>
      <c r="D4" s="25">
        <v>38253.442165969478</v>
      </c>
      <c r="F4" s="25">
        <v>348801.59279822296</v>
      </c>
      <c r="G4" s="25">
        <v>47733.259696795038</v>
      </c>
      <c r="H4" s="25">
        <v>1654902.1129555276</v>
      </c>
      <c r="J4" s="3">
        <f t="shared" si="0"/>
        <v>-266579.58836713212</v>
      </c>
      <c r="K4" s="3">
        <f t="shared" si="1"/>
        <v>-41689.808144507093</v>
      </c>
      <c r="L4" s="3">
        <f t="shared" si="2"/>
        <v>-1616648.6707895582</v>
      </c>
      <c r="N4" s="4">
        <f t="shared" si="3"/>
        <v>-0.76427285273707113</v>
      </c>
      <c r="O4" s="4">
        <f t="shared" si="4"/>
        <v>-0.87339118277954686</v>
      </c>
      <c r="P4" s="4">
        <f t="shared" si="5"/>
        <v>-0.97688477048491307</v>
      </c>
    </row>
    <row r="5" spans="1:16" x14ac:dyDescent="0.25">
      <c r="A5" s="26">
        <v>1986</v>
      </c>
      <c r="B5" s="25">
        <v>82222.004431090871</v>
      </c>
      <c r="C5" s="25">
        <v>6043.4515522879465</v>
      </c>
      <c r="D5" s="25">
        <v>38253.442165969478</v>
      </c>
      <c r="F5" s="25">
        <v>348801.59279822296</v>
      </c>
      <c r="G5" s="25">
        <v>47733.259696795038</v>
      </c>
      <c r="H5" s="25">
        <v>1654902.1129555276</v>
      </c>
      <c r="J5" s="3">
        <f t="shared" si="0"/>
        <v>-266579.58836713212</v>
      </c>
      <c r="K5" s="3">
        <f t="shared" si="1"/>
        <v>-41689.808144507093</v>
      </c>
      <c r="L5" s="3">
        <f t="shared" si="2"/>
        <v>-1616648.6707895582</v>
      </c>
      <c r="N5" s="4">
        <f t="shared" si="3"/>
        <v>-0.76427285273707113</v>
      </c>
      <c r="O5" s="4">
        <f t="shared" si="4"/>
        <v>-0.87339118277954686</v>
      </c>
      <c r="P5" s="4">
        <f t="shared" si="5"/>
        <v>-0.97688477048491307</v>
      </c>
    </row>
    <row r="6" spans="1:16" x14ac:dyDescent="0.25">
      <c r="A6" s="26">
        <v>1987</v>
      </c>
      <c r="B6" s="25">
        <v>82222.004431090871</v>
      </c>
      <c r="C6" s="25">
        <v>6043.4515522879465</v>
      </c>
      <c r="D6" s="25">
        <v>38253.442165969478</v>
      </c>
      <c r="F6" s="25">
        <v>348801.59279822296</v>
      </c>
      <c r="G6" s="25">
        <v>47733.259696795038</v>
      </c>
      <c r="H6" s="25">
        <v>1654902.1129555276</v>
      </c>
      <c r="J6" s="3">
        <f t="shared" si="0"/>
        <v>-266579.58836713212</v>
      </c>
      <c r="K6" s="3">
        <f t="shared" si="1"/>
        <v>-41689.808144507093</v>
      </c>
      <c r="L6" s="3">
        <f t="shared" si="2"/>
        <v>-1616648.6707895582</v>
      </c>
      <c r="N6" s="4">
        <f t="shared" si="3"/>
        <v>-0.76427285273707113</v>
      </c>
      <c r="O6" s="4">
        <f t="shared" si="4"/>
        <v>-0.87339118277954686</v>
      </c>
      <c r="P6" s="4">
        <f t="shared" si="5"/>
        <v>-0.97688477048491307</v>
      </c>
    </row>
    <row r="7" spans="1:16" x14ac:dyDescent="0.25">
      <c r="A7" s="26">
        <v>1988</v>
      </c>
      <c r="B7" s="25">
        <v>82447.270196655503</v>
      </c>
      <c r="C7" s="25">
        <v>6060.0089538010634</v>
      </c>
      <c r="D7" s="25">
        <v>38358.24611710912</v>
      </c>
      <c r="F7" s="25">
        <v>349757.21360040986</v>
      </c>
      <c r="G7" s="25">
        <v>47864.035750758856</v>
      </c>
      <c r="H7" s="25">
        <v>1659436.0913471866</v>
      </c>
      <c r="J7" s="3">
        <f t="shared" si="0"/>
        <v>-267309.94340375438</v>
      </c>
      <c r="K7" s="3">
        <f t="shared" si="1"/>
        <v>-41804.026796957791</v>
      </c>
      <c r="L7" s="3">
        <f t="shared" si="2"/>
        <v>-1621077.8452300774</v>
      </c>
      <c r="N7" s="4">
        <f t="shared" si="3"/>
        <v>-0.76427285273707113</v>
      </c>
      <c r="O7" s="4">
        <f t="shared" si="4"/>
        <v>-0.87339118277954686</v>
      </c>
      <c r="P7" s="4">
        <f t="shared" si="5"/>
        <v>-0.97688477048491296</v>
      </c>
    </row>
    <row r="8" spans="1:16" x14ac:dyDescent="0.25">
      <c r="A8" s="26">
        <v>1989</v>
      </c>
      <c r="B8" s="25">
        <v>79692.535447178729</v>
      </c>
      <c r="C8" s="25">
        <v>6090.2258369684532</v>
      </c>
      <c r="D8" s="25">
        <v>37210.743398643339</v>
      </c>
      <c r="F8" s="25">
        <v>353640.08172303357</v>
      </c>
      <c r="G8" s="25">
        <v>47955.197047967064</v>
      </c>
      <c r="H8" s="25">
        <v>1580954.3634950747</v>
      </c>
      <c r="J8" s="3">
        <f t="shared" si="0"/>
        <v>-273947.54627585481</v>
      </c>
      <c r="K8" s="3">
        <f t="shared" si="1"/>
        <v>-41864.971210998614</v>
      </c>
      <c r="L8" s="3">
        <f t="shared" si="2"/>
        <v>-1543743.6200964313</v>
      </c>
      <c r="N8" s="4">
        <f t="shared" si="3"/>
        <v>-0.77465072664022017</v>
      </c>
      <c r="O8" s="4">
        <f t="shared" si="4"/>
        <v>-0.87300175555786541</v>
      </c>
      <c r="P8" s="4">
        <f t="shared" si="5"/>
        <v>-0.97646311351051263</v>
      </c>
    </row>
    <row r="9" spans="1:16" x14ac:dyDescent="0.25">
      <c r="A9" s="26">
        <v>1990</v>
      </c>
      <c r="B9" s="25">
        <v>80206.435862555139</v>
      </c>
      <c r="C9" s="25">
        <v>6071.9503084669523</v>
      </c>
      <c r="D9" s="25">
        <v>32033.783321998017</v>
      </c>
      <c r="F9" s="25">
        <v>353574.5024200363</v>
      </c>
      <c r="G9" s="25">
        <v>47962.092405231335</v>
      </c>
      <c r="H9" s="25">
        <v>1479813.8370856037</v>
      </c>
      <c r="J9" s="3">
        <f t="shared" si="0"/>
        <v>-273368.06655748119</v>
      </c>
      <c r="K9" s="3">
        <f t="shared" si="1"/>
        <v>-41890.142096764379</v>
      </c>
      <c r="L9" s="3">
        <f t="shared" si="2"/>
        <v>-1447780.0537636057</v>
      </c>
      <c r="N9" s="4">
        <f t="shared" si="3"/>
        <v>-0.77315548685331337</v>
      </c>
      <c r="O9" s="4">
        <f t="shared" si="4"/>
        <v>-0.87340105479208252</v>
      </c>
      <c r="P9" s="4">
        <f t="shared" si="5"/>
        <v>-0.97835282890374475</v>
      </c>
    </row>
    <row r="10" spans="1:16" x14ac:dyDescent="0.25">
      <c r="A10" s="26">
        <v>1991</v>
      </c>
      <c r="B10" s="25">
        <v>64536.961559444899</v>
      </c>
      <c r="C10" s="25">
        <v>8941.7784459296636</v>
      </c>
      <c r="D10" s="25">
        <v>25337.094641914722</v>
      </c>
      <c r="F10" s="25">
        <v>334069.89021303045</v>
      </c>
      <c r="G10" s="25">
        <v>46847.294115827935</v>
      </c>
      <c r="H10" s="25">
        <v>1360070.387707585</v>
      </c>
      <c r="J10" s="3">
        <f t="shared" si="0"/>
        <v>-269532.92865358555</v>
      </c>
      <c r="K10" s="3">
        <f t="shared" si="1"/>
        <v>-37905.515669898276</v>
      </c>
      <c r="L10" s="3">
        <f t="shared" si="2"/>
        <v>-1334733.2930656702</v>
      </c>
      <c r="N10" s="4">
        <f t="shared" si="3"/>
        <v>-0.8068159883601278</v>
      </c>
      <c r="O10" s="4">
        <f t="shared" si="4"/>
        <v>-0.8091292439682537</v>
      </c>
      <c r="P10" s="4">
        <f t="shared" si="5"/>
        <v>-0.98137074752092734</v>
      </c>
    </row>
    <row r="11" spans="1:16" x14ac:dyDescent="0.25">
      <c r="A11" s="26">
        <v>1992</v>
      </c>
      <c r="B11" s="25">
        <v>92594.507271177048</v>
      </c>
      <c r="C11" s="25">
        <v>9250.0135773535949</v>
      </c>
      <c r="D11" s="25">
        <v>27133.465983013921</v>
      </c>
      <c r="F11" s="25">
        <v>354589.87734391703</v>
      </c>
      <c r="G11" s="25">
        <v>27149.841155275895</v>
      </c>
      <c r="H11" s="25">
        <v>1481581.0462341527</v>
      </c>
      <c r="J11" s="3">
        <f t="shared" si="0"/>
        <v>-261995.37007273998</v>
      </c>
      <c r="K11" s="3">
        <f t="shared" si="1"/>
        <v>-17899.8275779223</v>
      </c>
      <c r="L11" s="3">
        <f t="shared" si="2"/>
        <v>-1454447.5802511389</v>
      </c>
      <c r="N11" s="4">
        <f t="shared" si="3"/>
        <v>-0.73886872359480937</v>
      </c>
      <c r="O11" s="4">
        <f t="shared" si="4"/>
        <v>-0.65929769075072153</v>
      </c>
      <c r="P11" s="4">
        <f t="shared" si="5"/>
        <v>-0.98168614126646592</v>
      </c>
    </row>
    <row r="12" spans="1:16" x14ac:dyDescent="0.25">
      <c r="A12" s="26">
        <v>1993</v>
      </c>
      <c r="B12" s="25">
        <v>183148.93787965889</v>
      </c>
      <c r="C12" s="25">
        <v>14754.882039016089</v>
      </c>
      <c r="D12" s="25">
        <v>82154.482657133602</v>
      </c>
      <c r="F12" s="25">
        <v>385009.52369725954</v>
      </c>
      <c r="G12" s="25">
        <v>30306.342457873379</v>
      </c>
      <c r="H12" s="25">
        <v>1667873.6010743857</v>
      </c>
      <c r="J12" s="3">
        <f t="shared" si="0"/>
        <v>-201860.58581760066</v>
      </c>
      <c r="K12" s="3">
        <f t="shared" si="1"/>
        <v>-15551.46041885729</v>
      </c>
      <c r="L12" s="3">
        <f t="shared" si="2"/>
        <v>-1585719.1184172521</v>
      </c>
      <c r="N12" s="4">
        <f t="shared" si="3"/>
        <v>-0.5243002403658138</v>
      </c>
      <c r="O12" s="4">
        <f t="shared" si="4"/>
        <v>-0.51314210682051897</v>
      </c>
      <c r="P12" s="4">
        <f t="shared" si="5"/>
        <v>-0.95074298040078542</v>
      </c>
    </row>
    <row r="13" spans="1:16" x14ac:dyDescent="0.25">
      <c r="A13" s="26">
        <v>1994</v>
      </c>
      <c r="B13" s="25">
        <v>132418.73286050186</v>
      </c>
      <c r="C13" s="25">
        <v>13001.130615239517</v>
      </c>
      <c r="D13" s="25">
        <v>40632.69637142546</v>
      </c>
      <c r="F13" s="25">
        <v>365433.30390909989</v>
      </c>
      <c r="G13" s="25">
        <v>31654.264921366055</v>
      </c>
      <c r="H13" s="25">
        <v>1443384.4980902304</v>
      </c>
      <c r="J13" s="3">
        <f t="shared" si="0"/>
        <v>-233014.57104859804</v>
      </c>
      <c r="K13" s="3">
        <f t="shared" si="1"/>
        <v>-18653.134306126536</v>
      </c>
      <c r="L13" s="3">
        <f t="shared" si="2"/>
        <v>-1402751.801718805</v>
      </c>
      <c r="N13" s="4">
        <f t="shared" si="3"/>
        <v>-0.63763912198478634</v>
      </c>
      <c r="O13" s="4">
        <f t="shared" si="4"/>
        <v>-0.58927712750442074</v>
      </c>
      <c r="P13" s="4">
        <f t="shared" si="5"/>
        <v>-0.97184901429578374</v>
      </c>
    </row>
    <row r="14" spans="1:16" x14ac:dyDescent="0.25">
      <c r="A14" s="26">
        <v>1995</v>
      </c>
      <c r="B14" s="25">
        <v>123119.89342664527</v>
      </c>
      <c r="C14" s="25">
        <v>13698.000366387507</v>
      </c>
      <c r="D14" s="25">
        <v>43569.545643379184</v>
      </c>
      <c r="F14" s="25">
        <v>368056.28735403973</v>
      </c>
      <c r="G14" s="25">
        <v>29429.554350285784</v>
      </c>
      <c r="H14" s="25">
        <v>1603455.9434712909</v>
      </c>
      <c r="J14" s="3">
        <f t="shared" si="0"/>
        <v>-244936.39392739447</v>
      </c>
      <c r="K14" s="3">
        <f t="shared" si="1"/>
        <v>-15731.553983898277</v>
      </c>
      <c r="L14" s="3">
        <f t="shared" si="2"/>
        <v>-1559886.3978279117</v>
      </c>
      <c r="N14" s="4">
        <f t="shared" si="3"/>
        <v>-0.66548623768457982</v>
      </c>
      <c r="O14" s="4">
        <f t="shared" si="4"/>
        <v>-0.53454951429617936</v>
      </c>
      <c r="P14" s="4">
        <f t="shared" si="5"/>
        <v>-0.97282772512660598</v>
      </c>
    </row>
    <row r="15" spans="1:16" x14ac:dyDescent="0.25">
      <c r="A15" s="26">
        <v>1996</v>
      </c>
      <c r="B15" s="25">
        <v>130510.75922825266</v>
      </c>
      <c r="C15" s="25">
        <v>14208.888765538188</v>
      </c>
      <c r="D15" s="25">
        <v>44081.964449599975</v>
      </c>
      <c r="F15" s="25">
        <v>346221.1043290965</v>
      </c>
      <c r="G15" s="25">
        <v>27556.783603173109</v>
      </c>
      <c r="H15" s="25">
        <v>1376568.401133931</v>
      </c>
      <c r="J15" s="3">
        <f t="shared" si="0"/>
        <v>-215710.34510084384</v>
      </c>
      <c r="K15" s="3">
        <f t="shared" si="1"/>
        <v>-13347.894837634922</v>
      </c>
      <c r="L15" s="3">
        <f t="shared" si="2"/>
        <v>-1332486.4366843309</v>
      </c>
      <c r="N15" s="4">
        <f t="shared" si="3"/>
        <v>-0.62304216121904243</v>
      </c>
      <c r="O15" s="4">
        <f t="shared" si="4"/>
        <v>-0.48437782252998268</v>
      </c>
      <c r="P15" s="4">
        <f t="shared" si="5"/>
        <v>-0.96797691679302811</v>
      </c>
    </row>
    <row r="16" spans="1:16" x14ac:dyDescent="0.25">
      <c r="A16" s="26">
        <v>1997</v>
      </c>
      <c r="B16" s="25">
        <v>106891.474190475</v>
      </c>
      <c r="C16" s="25">
        <v>18500.611536787121</v>
      </c>
      <c r="D16" s="25">
        <v>44785.400521804935</v>
      </c>
      <c r="F16" s="25">
        <v>356391.40508102189</v>
      </c>
      <c r="G16" s="25">
        <v>32834.35616250342</v>
      </c>
      <c r="H16" s="25">
        <v>1493259.580201199</v>
      </c>
      <c r="J16" s="3">
        <f t="shared" si="0"/>
        <v>-249499.93089054688</v>
      </c>
      <c r="K16" s="3">
        <f t="shared" si="1"/>
        <v>-14333.744625716299</v>
      </c>
      <c r="L16" s="3">
        <f t="shared" si="2"/>
        <v>-1448474.179679394</v>
      </c>
      <c r="N16" s="4">
        <f t="shared" si="3"/>
        <v>-0.70007280572275765</v>
      </c>
      <c r="O16" s="4">
        <f t="shared" si="4"/>
        <v>-0.43654715063623889</v>
      </c>
      <c r="P16" s="4">
        <f t="shared" si="5"/>
        <v>-0.97000829519823284</v>
      </c>
    </row>
    <row r="17" spans="1:16" x14ac:dyDescent="0.25">
      <c r="A17" s="26">
        <v>1998</v>
      </c>
      <c r="B17" s="25">
        <v>72076.562848961112</v>
      </c>
      <c r="C17" s="25">
        <v>11120.251895084635</v>
      </c>
      <c r="D17" s="25">
        <v>37017.27237039998</v>
      </c>
      <c r="F17" s="25">
        <v>331549.36584929406</v>
      </c>
      <c r="G17" s="25">
        <v>25612.963513318558</v>
      </c>
      <c r="H17" s="25">
        <v>1665171.3668510567</v>
      </c>
      <c r="J17" s="3">
        <f t="shared" si="0"/>
        <v>-259472.80300033296</v>
      </c>
      <c r="K17" s="3">
        <f t="shared" si="1"/>
        <v>-14492.711618233923</v>
      </c>
      <c r="L17" s="3">
        <f t="shared" si="2"/>
        <v>-1628154.0944806568</v>
      </c>
      <c r="N17" s="4">
        <f t="shared" si="3"/>
        <v>-0.78260684449107487</v>
      </c>
      <c r="O17" s="4">
        <f t="shared" si="4"/>
        <v>-0.56583501595579977</v>
      </c>
      <c r="P17" s="4">
        <f t="shared" si="5"/>
        <v>-0.97776969199248132</v>
      </c>
    </row>
    <row r="18" spans="1:16" x14ac:dyDescent="0.25">
      <c r="A18" s="26">
        <v>1999</v>
      </c>
      <c r="B18" s="25">
        <v>51952.697362013474</v>
      </c>
      <c r="C18" s="25">
        <v>9658.6700780798128</v>
      </c>
      <c r="D18" s="25">
        <v>27816.84815483636</v>
      </c>
      <c r="F18" s="25">
        <v>284918.8645101377</v>
      </c>
      <c r="G18" s="25">
        <v>22410.157513070822</v>
      </c>
      <c r="H18" s="25">
        <v>1764558.7563606354</v>
      </c>
      <c r="J18" s="3">
        <f t="shared" si="0"/>
        <v>-232966.16714812422</v>
      </c>
      <c r="K18" s="3">
        <f t="shared" si="1"/>
        <v>-12751.48743499101</v>
      </c>
      <c r="L18" s="3">
        <f t="shared" si="2"/>
        <v>-1736741.9082057991</v>
      </c>
      <c r="N18" s="4">
        <f t="shared" si="3"/>
        <v>-0.8176579235940169</v>
      </c>
      <c r="O18" s="4">
        <f t="shared" si="4"/>
        <v>-0.56900481076733389</v>
      </c>
      <c r="P18" s="4">
        <f t="shared" si="5"/>
        <v>-0.98423580509599584</v>
      </c>
    </row>
    <row r="19" spans="1:16" x14ac:dyDescent="0.25">
      <c r="A19" s="26">
        <v>2000</v>
      </c>
      <c r="B19" s="25">
        <v>54742.000946708453</v>
      </c>
      <c r="C19" s="25">
        <v>10985.731800776188</v>
      </c>
      <c r="D19" s="25">
        <v>19841.361976799999</v>
      </c>
      <c r="F19" s="25">
        <v>288613.87440308748</v>
      </c>
      <c r="G19" s="25">
        <v>24069.514737084075</v>
      </c>
      <c r="H19" s="25">
        <v>1458651.1248566995</v>
      </c>
      <c r="J19" s="3">
        <f t="shared" si="0"/>
        <v>-233871.87345637902</v>
      </c>
      <c r="K19" s="3">
        <f t="shared" si="1"/>
        <v>-13083.782936307887</v>
      </c>
      <c r="L19" s="3">
        <f t="shared" si="2"/>
        <v>-1438809.7628798995</v>
      </c>
      <c r="N19" s="4">
        <f t="shared" si="3"/>
        <v>-0.81032789549731066</v>
      </c>
      <c r="O19" s="4">
        <f t="shared" si="4"/>
        <v>-0.54358316232065984</v>
      </c>
      <c r="P19" s="4">
        <f t="shared" si="5"/>
        <v>-0.98639745883118601</v>
      </c>
    </row>
    <row r="20" spans="1:16" x14ac:dyDescent="0.25">
      <c r="A20" s="26">
        <v>2001</v>
      </c>
      <c r="B20" s="25">
        <v>52746.135926857758</v>
      </c>
      <c r="C20" s="25">
        <v>8237.4560210392574</v>
      </c>
      <c r="D20" s="25">
        <v>19724.761252000004</v>
      </c>
      <c r="F20" s="25">
        <v>171329.66184073541</v>
      </c>
      <c r="G20" s="25">
        <v>7477.4403126111592</v>
      </c>
      <c r="H20" s="25">
        <v>1296153.411925792</v>
      </c>
      <c r="J20" s="3">
        <f t="shared" si="0"/>
        <v>-118583.52591387765</v>
      </c>
      <c r="K20" s="3">
        <f t="shared" si="1"/>
        <v>760.01570842809815</v>
      </c>
      <c r="L20" s="3">
        <f t="shared" si="2"/>
        <v>-1276428.650673792</v>
      </c>
      <c r="N20" s="4">
        <f t="shared" si="3"/>
        <v>-0.69213657833580788</v>
      </c>
      <c r="O20" s="4">
        <f t="shared" si="4"/>
        <v>0.10164116016363051</v>
      </c>
      <c r="P20" s="4">
        <f t="shared" si="5"/>
        <v>-0.98478207820886465</v>
      </c>
    </row>
    <row r="21" spans="1:16" x14ac:dyDescent="0.25">
      <c r="A21" s="26">
        <v>2002</v>
      </c>
      <c r="B21" s="25">
        <v>60894.788897214188</v>
      </c>
      <c r="C21" s="25">
        <v>8932.7697654419226</v>
      </c>
      <c r="D21" s="25">
        <v>32713.962699216965</v>
      </c>
      <c r="F21" s="25">
        <v>169358.55622155665</v>
      </c>
      <c r="G21" s="25">
        <v>8297.3595956219742</v>
      </c>
      <c r="H21" s="25">
        <v>1307171.999821255</v>
      </c>
      <c r="J21" s="3">
        <f t="shared" si="0"/>
        <v>-108463.76732434245</v>
      </c>
      <c r="K21" s="3">
        <f t="shared" si="1"/>
        <v>635.41016981994835</v>
      </c>
      <c r="L21" s="3">
        <f t="shared" si="2"/>
        <v>-1274458.037122038</v>
      </c>
      <c r="N21" s="4">
        <f t="shared" si="3"/>
        <v>-0.64043866306021768</v>
      </c>
      <c r="O21" s="4">
        <f t="shared" si="4"/>
        <v>7.6579803791463577E-2</v>
      </c>
      <c r="P21" s="4">
        <f t="shared" si="5"/>
        <v>-0.97497348267581441</v>
      </c>
    </row>
    <row r="22" spans="1:16" x14ac:dyDescent="0.25">
      <c r="A22" s="26">
        <v>2003</v>
      </c>
      <c r="B22" s="25">
        <v>74629.545751781989</v>
      </c>
      <c r="C22" s="25">
        <v>8636.3244475008178</v>
      </c>
      <c r="D22" s="25">
        <v>45475.430119916367</v>
      </c>
      <c r="F22" s="25">
        <v>188559.68645407099</v>
      </c>
      <c r="G22" s="25">
        <v>7595.464118752926</v>
      </c>
      <c r="H22" s="25">
        <v>1064441.8641865728</v>
      </c>
      <c r="J22" s="3">
        <f t="shared" si="0"/>
        <v>-113930.14070228901</v>
      </c>
      <c r="K22" s="3">
        <f t="shared" si="1"/>
        <v>1040.8603287478918</v>
      </c>
      <c r="L22" s="3">
        <f t="shared" si="2"/>
        <v>-1018966.4340666565</v>
      </c>
      <c r="N22" s="4">
        <f t="shared" si="3"/>
        <v>-0.60421261216956834</v>
      </c>
      <c r="O22" s="4">
        <f t="shared" si="4"/>
        <v>0.13703709378049003</v>
      </c>
      <c r="P22" s="4">
        <f t="shared" si="5"/>
        <v>-0.95727767607612102</v>
      </c>
    </row>
    <row r="23" spans="1:16" x14ac:dyDescent="0.25">
      <c r="A23" s="26">
        <v>2004</v>
      </c>
      <c r="B23" s="25">
        <v>61469.671583618569</v>
      </c>
      <c r="C23" s="25">
        <v>9187.6143488799789</v>
      </c>
      <c r="D23" s="25">
        <v>37689.695538431995</v>
      </c>
      <c r="F23" s="25">
        <v>176237.093660488</v>
      </c>
      <c r="G23" s="25">
        <v>8354.8738640864012</v>
      </c>
      <c r="H23" s="25">
        <v>887365.55844030099</v>
      </c>
      <c r="J23" s="3">
        <f t="shared" si="0"/>
        <v>-114767.42207686944</v>
      </c>
      <c r="K23" s="3">
        <f t="shared" si="1"/>
        <v>832.74048479357771</v>
      </c>
      <c r="L23" s="3">
        <f t="shared" si="2"/>
        <v>-849675.862901869</v>
      </c>
      <c r="N23" s="4">
        <f t="shared" si="3"/>
        <v>-0.65121036493011608</v>
      </c>
      <c r="O23" s="4">
        <f t="shared" si="4"/>
        <v>9.9671221653402808E-2</v>
      </c>
      <c r="P23" s="4">
        <f t="shared" si="5"/>
        <v>-0.95752630335948785</v>
      </c>
    </row>
    <row r="24" spans="1:16" x14ac:dyDescent="0.25">
      <c r="A24" s="26">
        <v>2005</v>
      </c>
      <c r="B24" s="25">
        <v>66508.097902463662</v>
      </c>
      <c r="C24" s="25">
        <v>9944.3879544398133</v>
      </c>
      <c r="D24" s="25">
        <v>68498.93418162837</v>
      </c>
      <c r="F24" s="25">
        <v>177367.74103278996</v>
      </c>
      <c r="G24" s="25">
        <v>9020.3069516699998</v>
      </c>
      <c r="H24" s="25">
        <v>1142511.1281884722</v>
      </c>
      <c r="J24" s="3">
        <f t="shared" si="0"/>
        <v>-110859.64313032629</v>
      </c>
      <c r="K24" s="3">
        <f t="shared" si="1"/>
        <v>924.08100276981349</v>
      </c>
      <c r="L24" s="3">
        <f t="shared" si="2"/>
        <v>-1074012.194006844</v>
      </c>
      <c r="N24" s="4">
        <f t="shared" si="3"/>
        <v>-0.62502709052280081</v>
      </c>
      <c r="O24" s="4">
        <f t="shared" si="4"/>
        <v>0.10244451854254595</v>
      </c>
      <c r="P24" s="4">
        <f t="shared" si="5"/>
        <v>-0.94004528053023173</v>
      </c>
    </row>
    <row r="25" spans="1:16" x14ac:dyDescent="0.25">
      <c r="A25" s="26">
        <v>2006</v>
      </c>
      <c r="B25" s="25">
        <v>75218.062099469913</v>
      </c>
      <c r="C25" s="25">
        <v>13105.71191083791</v>
      </c>
      <c r="D25" s="25">
        <v>43498.408452800002</v>
      </c>
      <c r="F25" s="25">
        <v>186289.05075082395</v>
      </c>
      <c r="G25" s="25">
        <v>12163.596475128001</v>
      </c>
      <c r="H25" s="25">
        <v>845807.5930528004</v>
      </c>
      <c r="J25" s="3">
        <f t="shared" si="0"/>
        <v>-111070.98865135404</v>
      </c>
      <c r="K25" s="3">
        <f t="shared" si="1"/>
        <v>942.11543570990943</v>
      </c>
      <c r="L25" s="3">
        <f t="shared" si="2"/>
        <v>-802309.18460000039</v>
      </c>
      <c r="N25" s="4">
        <f t="shared" si="3"/>
        <v>-0.59622929100605115</v>
      </c>
      <c r="O25" s="4">
        <f t="shared" si="4"/>
        <v>7.7453690414371903E-2</v>
      </c>
      <c r="P25" s="4">
        <f t="shared" si="5"/>
        <v>-0.94857174514619835</v>
      </c>
    </row>
    <row r="26" spans="1:16" x14ac:dyDescent="0.25">
      <c r="A26" s="26">
        <v>2007</v>
      </c>
      <c r="B26" s="25">
        <v>67862.587747984886</v>
      </c>
      <c r="C26" s="25">
        <v>12105.206815491092</v>
      </c>
      <c r="D26" s="25">
        <v>31545.473401557825</v>
      </c>
      <c r="F26" s="25">
        <v>147954.03515031998</v>
      </c>
      <c r="G26" s="25">
        <v>10902.194870112005</v>
      </c>
      <c r="H26" s="25">
        <v>39606.184892175988</v>
      </c>
      <c r="J26" s="3">
        <f t="shared" si="0"/>
        <v>-80091.447402335092</v>
      </c>
      <c r="K26" s="3">
        <f t="shared" si="1"/>
        <v>1203.0119453790867</v>
      </c>
      <c r="L26" s="3">
        <f t="shared" si="2"/>
        <v>-8060.7114906181632</v>
      </c>
      <c r="N26" s="4">
        <f t="shared" si="3"/>
        <v>-0.54132654997184027</v>
      </c>
      <c r="O26" s="4">
        <f t="shared" si="4"/>
        <v>0.11034584867649934</v>
      </c>
      <c r="P26" s="4">
        <f t="shared" si="5"/>
        <v>-0.20352153363326136</v>
      </c>
    </row>
    <row r="27" spans="1:16" x14ac:dyDescent="0.25">
      <c r="A27" s="26">
        <v>2008</v>
      </c>
      <c r="B27" s="25">
        <v>52234.495466096902</v>
      </c>
      <c r="C27" s="25">
        <v>8586.173759386349</v>
      </c>
      <c r="D27" s="25">
        <v>19578.450000887275</v>
      </c>
      <c r="F27" s="25">
        <v>134368.14934715201</v>
      </c>
      <c r="G27" s="25">
        <v>7049.8117483919996</v>
      </c>
      <c r="H27" s="25">
        <v>98455.802656959975</v>
      </c>
      <c r="J27" s="3">
        <f t="shared" si="0"/>
        <v>-82133.653881055099</v>
      </c>
      <c r="K27" s="3">
        <f t="shared" si="1"/>
        <v>1536.3620109943495</v>
      </c>
      <c r="L27" s="3">
        <f t="shared" si="2"/>
        <v>-78877.352656072704</v>
      </c>
      <c r="N27" s="4">
        <f t="shared" si="3"/>
        <v>-0.61125835460348221</v>
      </c>
      <c r="O27" s="4">
        <f t="shared" si="4"/>
        <v>0.21792950873401409</v>
      </c>
      <c r="P27" s="4">
        <f t="shared" si="5"/>
        <v>-0.80114478301393199</v>
      </c>
    </row>
    <row r="28" spans="1:16" x14ac:dyDescent="0.25">
      <c r="A28" s="26">
        <v>2009</v>
      </c>
      <c r="B28" s="25">
        <v>61473.987113280018</v>
      </c>
      <c r="C28" s="25">
        <v>3994.4655046800008</v>
      </c>
      <c r="D28" s="25">
        <v>14595.207483360002</v>
      </c>
      <c r="F28" s="25">
        <v>99150.118828879946</v>
      </c>
      <c r="G28" s="25">
        <v>4240.3140385200004</v>
      </c>
      <c r="H28" s="25">
        <v>95350.663993760012</v>
      </c>
      <c r="J28" s="3">
        <f t="shared" si="0"/>
        <v>-37676.131715599928</v>
      </c>
      <c r="K28" s="3">
        <f t="shared" si="1"/>
        <v>-245.84853383999962</v>
      </c>
      <c r="L28" s="3">
        <f t="shared" si="2"/>
        <v>-80755.456510400007</v>
      </c>
      <c r="N28" s="4">
        <f t="shared" si="3"/>
        <v>-0.37999078730933217</v>
      </c>
      <c r="O28" s="4">
        <f t="shared" si="4"/>
        <v>-5.7978850530091469E-2</v>
      </c>
      <c r="P28" s="4">
        <f t="shared" si="5"/>
        <v>-0.84693124439788747</v>
      </c>
    </row>
    <row r="29" spans="1:16" x14ac:dyDescent="0.25">
      <c r="A29" s="26">
        <v>2010</v>
      </c>
      <c r="B29" s="25">
        <v>35637.766026239995</v>
      </c>
      <c r="C29" s="25">
        <v>5314.9631225600024</v>
      </c>
      <c r="D29" s="25">
        <v>11145.344637280003</v>
      </c>
      <c r="F29" s="25">
        <v>42711.487774832</v>
      </c>
      <c r="G29" s="25">
        <v>5476.3846287466677</v>
      </c>
      <c r="H29" s="25">
        <v>17209.832297813333</v>
      </c>
      <c r="J29" s="3">
        <f t="shared" si="0"/>
        <v>-7073.7217485920046</v>
      </c>
      <c r="K29" s="3">
        <f t="shared" si="1"/>
        <v>-161.42150618666528</v>
      </c>
      <c r="L29" s="3">
        <f t="shared" si="2"/>
        <v>-6064.4876605333302</v>
      </c>
      <c r="N29" s="4">
        <f t="shared" si="3"/>
        <v>-0.16561637435538448</v>
      </c>
      <c r="O29" s="4">
        <f t="shared" si="4"/>
        <v>-2.947592565710791E-2</v>
      </c>
      <c r="P29" s="4">
        <f t="shared" si="5"/>
        <v>-0.35238505265991926</v>
      </c>
    </row>
    <row r="30" spans="1:16" x14ac:dyDescent="0.25">
      <c r="A30" s="26">
        <v>2011</v>
      </c>
      <c r="B30" s="25">
        <v>40794.163414189345</v>
      </c>
      <c r="C30" s="25">
        <v>6227.7325226457961</v>
      </c>
      <c r="D30" s="25">
        <v>13665.059332399996</v>
      </c>
      <c r="F30" s="25">
        <v>42677.084319306654</v>
      </c>
      <c r="G30" s="25">
        <v>6073.8737625600015</v>
      </c>
      <c r="H30" s="25">
        <v>14441.278209733329</v>
      </c>
      <c r="J30" s="3">
        <f t="shared" si="0"/>
        <v>-1882.9209051173093</v>
      </c>
      <c r="K30" s="3">
        <f t="shared" si="1"/>
        <v>153.85876008579453</v>
      </c>
      <c r="L30" s="3">
        <f t="shared" si="2"/>
        <v>-776.21887733333278</v>
      </c>
      <c r="N30" s="4">
        <f t="shared" si="3"/>
        <v>-4.412018616429933E-2</v>
      </c>
      <c r="O30" s="4">
        <f t="shared" si="4"/>
        <v>2.5331241000462697E-2</v>
      </c>
      <c r="P30" s="4">
        <f t="shared" si="5"/>
        <v>-5.3750012018338254E-2</v>
      </c>
    </row>
    <row r="31" spans="1:16" x14ac:dyDescent="0.25">
      <c r="A31" s="26">
        <v>2012</v>
      </c>
      <c r="B31" s="25">
        <v>38724.926829035023</v>
      </c>
      <c r="C31" s="25">
        <v>7140.5909162735807</v>
      </c>
      <c r="D31" s="25">
        <v>6841.001287680001</v>
      </c>
      <c r="F31" s="25">
        <v>37768.199523281248</v>
      </c>
      <c r="G31" s="25">
        <v>6539.0340950339987</v>
      </c>
      <c r="H31" s="25">
        <v>8812.0209676800005</v>
      </c>
      <c r="J31" s="3">
        <f t="shared" si="0"/>
        <v>956.727305753775</v>
      </c>
      <c r="K31" s="3">
        <f t="shared" si="1"/>
        <v>601.55682123958195</v>
      </c>
      <c r="L31" s="3">
        <f t="shared" si="2"/>
        <v>-1971.0196799999994</v>
      </c>
      <c r="N31" s="4">
        <f t="shared" si="3"/>
        <v>2.5331557178520644E-2</v>
      </c>
      <c r="O31" s="4">
        <f t="shared" si="4"/>
        <v>9.1994752206052577E-2</v>
      </c>
      <c r="P31" s="4">
        <f t="shared" si="5"/>
        <v>-0.22367396619108623</v>
      </c>
    </row>
    <row r="32" spans="1:16" x14ac:dyDescent="0.25">
      <c r="A32" s="26">
        <v>2013</v>
      </c>
      <c r="B32" s="25">
        <v>37640.698407834658</v>
      </c>
      <c r="C32" s="25">
        <v>5140.1822223359986</v>
      </c>
      <c r="D32" s="25">
        <v>9246.014102080002</v>
      </c>
      <c r="F32" s="25">
        <v>37755.17454163466</v>
      </c>
      <c r="G32" s="25">
        <v>5130.6318551599998</v>
      </c>
      <c r="H32" s="25">
        <v>9155.6185436800006</v>
      </c>
      <c r="J32" s="3">
        <f t="shared" si="0"/>
        <v>-114.47613380000257</v>
      </c>
      <c r="K32" s="3">
        <f t="shared" si="1"/>
        <v>9.550367175998872</v>
      </c>
      <c r="L32" s="3">
        <f t="shared" si="2"/>
        <v>90.395558400001391</v>
      </c>
      <c r="N32" s="4">
        <f t="shared" si="3"/>
        <v>-3.0320647484694736E-3</v>
      </c>
      <c r="O32" s="4">
        <f t="shared" si="4"/>
        <v>1.8614407436764028E-3</v>
      </c>
      <c r="P32" s="4">
        <f t="shared" si="5"/>
        <v>9.8732333559702762E-3</v>
      </c>
    </row>
    <row r="33" spans="1:16" x14ac:dyDescent="0.25">
      <c r="A33" s="26">
        <v>2014</v>
      </c>
      <c r="B33" s="25">
        <v>42001.050284479999</v>
      </c>
      <c r="C33" s="25">
        <v>7054.9892247286671</v>
      </c>
      <c r="D33" s="25">
        <v>11382.938034719999</v>
      </c>
      <c r="F33" s="25">
        <v>39261.210561043328</v>
      </c>
      <c r="G33" s="25">
        <v>6425.1179764426661</v>
      </c>
      <c r="H33" s="25">
        <v>10752.160421519997</v>
      </c>
      <c r="J33" s="3">
        <f t="shared" si="0"/>
        <v>2739.8397234366712</v>
      </c>
      <c r="K33" s="3">
        <f t="shared" si="1"/>
        <v>629.87124828600099</v>
      </c>
      <c r="L33" s="3">
        <f t="shared" si="2"/>
        <v>630.77761320000172</v>
      </c>
      <c r="N33" s="4">
        <f t="shared" si="3"/>
        <v>6.9784901797074458E-2</v>
      </c>
      <c r="O33" s="4">
        <f t="shared" si="4"/>
        <v>9.8032635446600125E-2</v>
      </c>
      <c r="P33" s="4">
        <f t="shared" si="5"/>
        <v>5.8665197362339092E-2</v>
      </c>
    </row>
    <row r="34" spans="1:16" x14ac:dyDescent="0.25">
      <c r="A34" s="26">
        <v>2015</v>
      </c>
      <c r="B34" s="25">
        <v>37617.743168245324</v>
      </c>
      <c r="C34" s="25">
        <v>5666.2496994273333</v>
      </c>
      <c r="D34" s="25">
        <v>11033.868964159999</v>
      </c>
      <c r="F34" s="25">
        <v>21014.448485781326</v>
      </c>
      <c r="G34" s="25">
        <v>3249.5260309633327</v>
      </c>
      <c r="H34" s="25">
        <v>4782.5493374399994</v>
      </c>
      <c r="J34" s="3">
        <f t="shared" si="0"/>
        <v>16603.294682463998</v>
      </c>
      <c r="K34" s="3">
        <f t="shared" si="1"/>
        <v>2416.7236684640006</v>
      </c>
      <c r="L34" s="3">
        <f t="shared" si="2"/>
        <v>6251.3196267200001</v>
      </c>
      <c r="N34" s="4">
        <f t="shared" si="3"/>
        <v>0.79008948027820114</v>
      </c>
      <c r="O34" s="4">
        <f t="shared" si="4"/>
        <v>0.7437157435995535</v>
      </c>
      <c r="P34" s="4">
        <f t="shared" si="5"/>
        <v>1.3071103266581674</v>
      </c>
    </row>
    <row r="35" spans="1:16" x14ac:dyDescent="0.25">
      <c r="F35" s="25"/>
      <c r="G35" s="25"/>
      <c r="H35" s="25"/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6" activePane="bottomLeft" state="frozen"/>
      <selection pane="bottomLeft" sqref="A1:D1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32" t="s">
        <v>30</v>
      </c>
      <c r="B1" s="32"/>
      <c r="C1" s="32"/>
      <c r="D1" s="32"/>
      <c r="F1" s="33" t="s">
        <v>29</v>
      </c>
      <c r="G1" s="33"/>
      <c r="H1" s="33"/>
      <c r="J1" s="34" t="s">
        <v>7</v>
      </c>
      <c r="K1" s="34"/>
      <c r="L1" s="34"/>
      <c r="N1" s="32" t="s">
        <v>5</v>
      </c>
      <c r="O1" s="32"/>
      <c r="P1" s="32"/>
    </row>
    <row r="2" spans="1:16" x14ac:dyDescent="0.25">
      <c r="A2" s="7" t="s">
        <v>0</v>
      </c>
      <c r="B2" s="6" t="s">
        <v>2</v>
      </c>
      <c r="C2" s="6" t="s">
        <v>3</v>
      </c>
      <c r="D2" s="6" t="s">
        <v>4</v>
      </c>
      <c r="F2" s="6" t="s">
        <v>2</v>
      </c>
      <c r="G2" s="6" t="s">
        <v>3</v>
      </c>
      <c r="H2" s="6" t="s">
        <v>4</v>
      </c>
      <c r="J2" s="6" t="s">
        <v>2</v>
      </c>
      <c r="K2" s="6" t="s">
        <v>3</v>
      </c>
      <c r="L2" s="6" t="s">
        <v>4</v>
      </c>
      <c r="N2" s="6" t="s">
        <v>2</v>
      </c>
      <c r="O2" s="6" t="s">
        <v>3</v>
      </c>
      <c r="P2" s="6" t="s">
        <v>4</v>
      </c>
    </row>
    <row r="3" spans="1:16" x14ac:dyDescent="0.25">
      <c r="A3" s="2">
        <v>1984</v>
      </c>
      <c r="B3" s="5">
        <v>29245410.536299899</v>
      </c>
      <c r="C3" s="5">
        <v>3218696.3846089998</v>
      </c>
      <c r="D3" s="5">
        <v>44160679.908460617</v>
      </c>
      <c r="F3" s="5">
        <v>29308117.834021699</v>
      </c>
      <c r="G3" s="5">
        <v>3037440.3178245299</v>
      </c>
      <c r="H3" s="5">
        <v>44225228.885774098</v>
      </c>
      <c r="J3" s="3">
        <f t="shared" ref="J3:J34" si="0">B3-F3</f>
        <v>-62707.297721799463</v>
      </c>
      <c r="K3" s="3">
        <f t="shared" ref="K3:K34" si="1">C3-G3</f>
        <v>181256.06678446988</v>
      </c>
      <c r="L3" s="3">
        <f t="shared" ref="L3:L34" si="2">D3-H3</f>
        <v>-64548.977313481271</v>
      </c>
      <c r="N3" s="4">
        <f>J3/F3</f>
        <v>-2.1395880171126871E-3</v>
      </c>
      <c r="O3" s="4">
        <f t="shared" ref="O3:P18" si="3">K3/G3</f>
        <v>5.9673951689127765E-2</v>
      </c>
      <c r="P3" s="4">
        <f t="shared" si="3"/>
        <v>-1.4595510060603598E-3</v>
      </c>
    </row>
    <row r="4" spans="1:16" x14ac:dyDescent="0.25">
      <c r="A4" s="2">
        <v>1985</v>
      </c>
      <c r="B4" s="5">
        <v>27415960.977168094</v>
      </c>
      <c r="C4" s="5">
        <v>2894792.4548892458</v>
      </c>
      <c r="D4" s="5">
        <v>41992332.530474819</v>
      </c>
      <c r="F4" s="5">
        <v>27489817.971326102</v>
      </c>
      <c r="G4" s="5">
        <v>2732741.8109466499</v>
      </c>
      <c r="H4" s="5">
        <v>42185163.6324725</v>
      </c>
      <c r="J4" s="3">
        <f t="shared" si="0"/>
        <v>-73856.994158007205</v>
      </c>
      <c r="K4" s="3">
        <f t="shared" si="1"/>
        <v>162050.64394259593</v>
      </c>
      <c r="L4" s="3">
        <f t="shared" si="2"/>
        <v>-192831.10199768096</v>
      </c>
      <c r="N4" s="4">
        <f t="shared" ref="N4:P34" si="4">J4/F4</f>
        <v>-2.6867036455114207E-3</v>
      </c>
      <c r="O4" s="4">
        <f t="shared" si="3"/>
        <v>5.9299654030052662E-2</v>
      </c>
      <c r="P4" s="4">
        <f t="shared" si="3"/>
        <v>-4.5710644547375199E-3</v>
      </c>
    </row>
    <row r="5" spans="1:16" x14ac:dyDescent="0.25">
      <c r="A5" s="2">
        <v>1986</v>
      </c>
      <c r="B5" s="5">
        <v>27077149.24831146</v>
      </c>
      <c r="C5" s="5">
        <v>2009129.6848774804</v>
      </c>
      <c r="D5" s="5">
        <v>43562357.873446129</v>
      </c>
      <c r="F5" s="5">
        <v>27079334.522571299</v>
      </c>
      <c r="G5" s="5">
        <v>1827457.03341105</v>
      </c>
      <c r="H5" s="5">
        <v>43755778.785528503</v>
      </c>
      <c r="J5" s="3">
        <f t="shared" si="0"/>
        <v>-2185.2742598392069</v>
      </c>
      <c r="K5" s="3">
        <f t="shared" si="1"/>
        <v>181672.6514664304</v>
      </c>
      <c r="L5" s="3">
        <f t="shared" si="2"/>
        <v>-193420.9120823741</v>
      </c>
      <c r="N5" s="4">
        <f t="shared" si="4"/>
        <v>-8.0698964666865301E-5</v>
      </c>
      <c r="O5" s="4">
        <f t="shared" si="3"/>
        <v>9.9412816906194676E-2</v>
      </c>
      <c r="P5" s="4">
        <f t="shared" si="3"/>
        <v>-4.4204655350882438E-3</v>
      </c>
    </row>
    <row r="6" spans="1:16" x14ac:dyDescent="0.25">
      <c r="A6" s="2">
        <v>1987</v>
      </c>
      <c r="B6" s="5">
        <v>25518856.684216414</v>
      </c>
      <c r="C6" s="5">
        <v>1914427.6791132903</v>
      </c>
      <c r="D6" s="5">
        <v>38566390.672875077</v>
      </c>
      <c r="F6" s="5">
        <v>25567178.127716701</v>
      </c>
      <c r="G6" s="5">
        <v>1734782.6474929601</v>
      </c>
      <c r="H6" s="5">
        <v>38926308.215362899</v>
      </c>
      <c r="J6" s="3">
        <f t="shared" si="0"/>
        <v>-48321.443500287831</v>
      </c>
      <c r="K6" s="3">
        <f t="shared" si="1"/>
        <v>179645.03162033018</v>
      </c>
      <c r="L6" s="3">
        <f t="shared" si="2"/>
        <v>-359917.54248782247</v>
      </c>
      <c r="N6" s="4">
        <f t="shared" si="4"/>
        <v>-1.8899795377849632E-3</v>
      </c>
      <c r="O6" s="4">
        <f t="shared" si="3"/>
        <v>0.10355477781608327</v>
      </c>
      <c r="P6" s="4">
        <f t="shared" si="3"/>
        <v>-9.2461257948364892E-3</v>
      </c>
    </row>
    <row r="7" spans="1:16" x14ac:dyDescent="0.25">
      <c r="A7" s="2">
        <v>1988</v>
      </c>
      <c r="B7" s="5">
        <v>24223927.268133219</v>
      </c>
      <c r="C7" s="5">
        <v>1893105.6776742358</v>
      </c>
      <c r="D7" s="5">
        <v>37782018.848935179</v>
      </c>
      <c r="F7" s="5">
        <v>24209704.3604436</v>
      </c>
      <c r="G7" s="5">
        <v>1692580.12317868</v>
      </c>
      <c r="H7" s="5">
        <v>38017314.936564997</v>
      </c>
      <c r="J7" s="3">
        <f t="shared" si="0"/>
        <v>14222.907689619809</v>
      </c>
      <c r="K7" s="3">
        <f t="shared" si="1"/>
        <v>200525.55449555581</v>
      </c>
      <c r="L7" s="3">
        <f t="shared" si="2"/>
        <v>-235296.08762981743</v>
      </c>
      <c r="N7" s="4">
        <f t="shared" si="4"/>
        <v>5.8748787171720757E-4</v>
      </c>
      <c r="O7" s="4">
        <f t="shared" si="3"/>
        <v>0.11847330105647649</v>
      </c>
      <c r="P7" s="4">
        <f t="shared" si="3"/>
        <v>-6.1891821666634856E-3</v>
      </c>
    </row>
    <row r="8" spans="1:16" x14ac:dyDescent="0.25">
      <c r="A8" s="2">
        <v>1989</v>
      </c>
      <c r="B8" s="5">
        <v>23977293.291528434</v>
      </c>
      <c r="C8" s="5">
        <v>1737716.6289645128</v>
      </c>
      <c r="D8" s="5">
        <v>31857955.617135294</v>
      </c>
      <c r="F8" s="5">
        <v>23250768.016382601</v>
      </c>
      <c r="G8" s="5">
        <v>1481145.12851185</v>
      </c>
      <c r="H8" s="5">
        <v>32155260.239374299</v>
      </c>
      <c r="J8" s="3">
        <f t="shared" si="0"/>
        <v>726525.27514583245</v>
      </c>
      <c r="K8" s="3">
        <f t="shared" si="1"/>
        <v>256571.50045266282</v>
      </c>
      <c r="L8" s="3">
        <f t="shared" si="2"/>
        <v>-297304.62223900482</v>
      </c>
      <c r="N8" s="4">
        <f t="shared" si="4"/>
        <v>3.1247366737903855E-2</v>
      </c>
      <c r="O8" s="4">
        <f t="shared" si="3"/>
        <v>0.17322509152796373</v>
      </c>
      <c r="P8" s="4">
        <f t="shared" si="3"/>
        <v>-9.2459093792359864E-3</v>
      </c>
    </row>
    <row r="9" spans="1:16" x14ac:dyDescent="0.25">
      <c r="A9" s="2">
        <v>1990</v>
      </c>
      <c r="B9" s="5">
        <v>23168324.696936328</v>
      </c>
      <c r="C9" s="5">
        <v>1834168.5386218729</v>
      </c>
      <c r="D9" s="5">
        <v>25668723.321916986</v>
      </c>
      <c r="F9" s="5">
        <v>22352633.928711999</v>
      </c>
      <c r="G9" s="5">
        <v>1576654.42324978</v>
      </c>
      <c r="H9" s="5">
        <v>25907627.246442299</v>
      </c>
      <c r="J9" s="3">
        <f t="shared" si="0"/>
        <v>815690.76822432876</v>
      </c>
      <c r="K9" s="3">
        <f t="shared" si="1"/>
        <v>257514.11537209293</v>
      </c>
      <c r="L9" s="3">
        <f t="shared" si="2"/>
        <v>-238903.92452531308</v>
      </c>
      <c r="N9" s="4">
        <f t="shared" si="4"/>
        <v>3.6491930697105567E-2</v>
      </c>
      <c r="O9" s="4">
        <f t="shared" si="3"/>
        <v>0.1633294598833574</v>
      </c>
      <c r="P9" s="4">
        <f t="shared" si="3"/>
        <v>-9.2213741633989255E-3</v>
      </c>
    </row>
    <row r="10" spans="1:16" x14ac:dyDescent="0.25">
      <c r="A10" s="2">
        <v>1991</v>
      </c>
      <c r="B10" s="5">
        <v>22137116.951340877</v>
      </c>
      <c r="C10" s="5">
        <v>1666777.4213826493</v>
      </c>
      <c r="D10" s="5">
        <v>23320174.202816822</v>
      </c>
      <c r="F10" s="5">
        <v>21265605.728798602</v>
      </c>
      <c r="G10" s="5">
        <v>1401661.3123043601</v>
      </c>
      <c r="H10" s="5">
        <v>23573317.362301402</v>
      </c>
      <c r="J10" s="3">
        <f t="shared" si="0"/>
        <v>871511.22254227474</v>
      </c>
      <c r="K10" s="3">
        <f t="shared" si="1"/>
        <v>265116.10907828924</v>
      </c>
      <c r="L10" s="3">
        <f t="shared" si="2"/>
        <v>-253143.15948458016</v>
      </c>
      <c r="N10" s="4">
        <f t="shared" si="4"/>
        <v>4.0982196023790884E-2</v>
      </c>
      <c r="O10" s="4">
        <f t="shared" si="3"/>
        <v>0.18914420106411647</v>
      </c>
      <c r="P10" s="4">
        <f t="shared" si="3"/>
        <v>-1.0738546280694813E-2</v>
      </c>
    </row>
    <row r="11" spans="1:16" x14ac:dyDescent="0.25">
      <c r="A11" s="2">
        <v>1992</v>
      </c>
      <c r="B11" s="5">
        <v>20456855.383442938</v>
      </c>
      <c r="C11" s="5">
        <v>1688033.2301328054</v>
      </c>
      <c r="D11" s="5">
        <v>16413867.183792468</v>
      </c>
      <c r="F11" s="5">
        <v>19574066.4814828</v>
      </c>
      <c r="G11" s="5">
        <v>1394059.0810120101</v>
      </c>
      <c r="H11" s="5">
        <v>16569924.467986699</v>
      </c>
      <c r="J11" s="3">
        <f t="shared" si="0"/>
        <v>882788.90196013823</v>
      </c>
      <c r="K11" s="3">
        <f t="shared" si="1"/>
        <v>293974.14912079531</v>
      </c>
      <c r="L11" s="3">
        <f t="shared" si="2"/>
        <v>-156057.28419423103</v>
      </c>
      <c r="N11" s="4">
        <f t="shared" si="4"/>
        <v>4.5099923554222245E-2</v>
      </c>
      <c r="O11" s="4">
        <f t="shared" si="3"/>
        <v>0.21087639191546048</v>
      </c>
      <c r="P11" s="4">
        <f t="shared" si="3"/>
        <v>-9.4181047412579127E-3</v>
      </c>
    </row>
    <row r="12" spans="1:16" x14ac:dyDescent="0.25">
      <c r="A12" s="2">
        <v>1993</v>
      </c>
      <c r="B12" s="5">
        <v>19919701.485708483</v>
      </c>
      <c r="C12" s="5">
        <v>1527844.5308528906</v>
      </c>
      <c r="D12" s="5">
        <v>20017465.548874225</v>
      </c>
      <c r="F12" s="5">
        <v>19041225.093021199</v>
      </c>
      <c r="G12" s="5">
        <v>1261255.36810055</v>
      </c>
      <c r="H12" s="5">
        <v>20276241.831859201</v>
      </c>
      <c r="J12" s="3">
        <f t="shared" si="0"/>
        <v>878476.39268728346</v>
      </c>
      <c r="K12" s="3">
        <f t="shared" si="1"/>
        <v>266589.16275234055</v>
      </c>
      <c r="L12" s="3">
        <f t="shared" si="2"/>
        <v>-258776.28298497573</v>
      </c>
      <c r="N12" s="4">
        <f t="shared" si="4"/>
        <v>4.6135497500591698E-2</v>
      </c>
      <c r="O12" s="4">
        <f t="shared" si="3"/>
        <v>0.21136810950015911</v>
      </c>
      <c r="P12" s="4">
        <f t="shared" si="3"/>
        <v>-1.2762536821708819E-2</v>
      </c>
    </row>
    <row r="13" spans="1:16" x14ac:dyDescent="0.25">
      <c r="A13" s="2">
        <v>1994</v>
      </c>
      <c r="B13" s="5">
        <v>19046619.976032935</v>
      </c>
      <c r="C13" s="5">
        <v>1481266.4108494292</v>
      </c>
      <c r="D13" s="5">
        <v>20610789.362967592</v>
      </c>
      <c r="F13" s="5">
        <v>18160301.263981</v>
      </c>
      <c r="G13" s="5">
        <v>1214081.29876801</v>
      </c>
      <c r="H13" s="5">
        <v>20891409.1645834</v>
      </c>
      <c r="J13" s="3">
        <f t="shared" si="0"/>
        <v>886318.71205193549</v>
      </c>
      <c r="K13" s="3">
        <f t="shared" si="1"/>
        <v>267185.11208141921</v>
      </c>
      <c r="L13" s="3">
        <f t="shared" si="2"/>
        <v>-280619.80161580816</v>
      </c>
      <c r="N13" s="4">
        <f t="shared" si="4"/>
        <v>4.8805286826923582E-2</v>
      </c>
      <c r="O13" s="4">
        <f t="shared" si="3"/>
        <v>0.22007184556136852</v>
      </c>
      <c r="P13" s="4">
        <f t="shared" si="3"/>
        <v>-1.343230604527792E-2</v>
      </c>
    </row>
    <row r="14" spans="1:16" x14ac:dyDescent="0.25">
      <c r="A14" s="2">
        <v>1995</v>
      </c>
      <c r="B14" s="5">
        <v>18080238.633953024</v>
      </c>
      <c r="C14" s="5">
        <v>1433322.4310957131</v>
      </c>
      <c r="D14" s="5">
        <v>19863284.492126837</v>
      </c>
      <c r="F14" s="5">
        <v>17744852.089537401</v>
      </c>
      <c r="G14" s="5">
        <v>1241815.5653335301</v>
      </c>
      <c r="H14" s="5">
        <v>20147106.1783498</v>
      </c>
      <c r="J14" s="3">
        <f t="shared" si="0"/>
        <v>335386.54441562295</v>
      </c>
      <c r="K14" s="3">
        <f t="shared" si="1"/>
        <v>191506.86576218298</v>
      </c>
      <c r="L14" s="3">
        <f t="shared" si="2"/>
        <v>-283821.68622296304</v>
      </c>
      <c r="N14" s="4">
        <f t="shared" si="4"/>
        <v>1.8900498168331947E-2</v>
      </c>
      <c r="O14" s="4">
        <f t="shared" si="3"/>
        <v>0.15421522415105787</v>
      </c>
      <c r="P14" s="4">
        <f t="shared" si="3"/>
        <v>-1.4087466642130446E-2</v>
      </c>
    </row>
    <row r="15" spans="1:16" x14ac:dyDescent="0.25">
      <c r="A15" s="2">
        <v>1996</v>
      </c>
      <c r="B15" s="5">
        <v>18876329.928640168</v>
      </c>
      <c r="C15" s="5">
        <v>1533400.9702972018</v>
      </c>
      <c r="D15" s="5">
        <v>23467436.1686836</v>
      </c>
      <c r="F15" s="5">
        <v>18644547.5401747</v>
      </c>
      <c r="G15" s="5">
        <v>1343992.4617676199</v>
      </c>
      <c r="H15" s="5">
        <v>23744324.223588299</v>
      </c>
      <c r="J15" s="3">
        <f t="shared" si="0"/>
        <v>231782.38846546784</v>
      </c>
      <c r="K15" s="3">
        <f t="shared" si="1"/>
        <v>189408.50852958183</v>
      </c>
      <c r="L15" s="3">
        <f t="shared" si="2"/>
        <v>-276888.05490469933</v>
      </c>
      <c r="N15" s="4">
        <f t="shared" si="4"/>
        <v>1.2431644584886291E-2</v>
      </c>
      <c r="O15" s="4">
        <f t="shared" si="3"/>
        <v>0.14092974024606628</v>
      </c>
      <c r="P15" s="4">
        <f t="shared" si="3"/>
        <v>-1.1661231218769778E-2</v>
      </c>
    </row>
    <row r="16" spans="1:16" x14ac:dyDescent="0.25">
      <c r="A16" s="2">
        <v>1997</v>
      </c>
      <c r="B16" s="5">
        <v>17398122.821195994</v>
      </c>
      <c r="C16" s="5">
        <v>1385826.3090902318</v>
      </c>
      <c r="D16" s="5">
        <v>17574291.569066085</v>
      </c>
      <c r="F16" s="5">
        <v>17204256.2575294</v>
      </c>
      <c r="G16" s="5">
        <v>1219501.15807368</v>
      </c>
      <c r="H16" s="5">
        <v>17867863.550737299</v>
      </c>
      <c r="J16" s="3">
        <f t="shared" si="0"/>
        <v>193866.56366659328</v>
      </c>
      <c r="K16" s="3">
        <f t="shared" si="1"/>
        <v>166325.15101655177</v>
      </c>
      <c r="L16" s="3">
        <f t="shared" si="2"/>
        <v>-293571.9816712141</v>
      </c>
      <c r="N16" s="4">
        <f t="shared" si="4"/>
        <v>1.1268523367974599E-2</v>
      </c>
      <c r="O16" s="4">
        <f t="shared" si="3"/>
        <v>0.13638785819545954</v>
      </c>
      <c r="P16" s="4">
        <f t="shared" si="3"/>
        <v>-1.6430166977579149E-2</v>
      </c>
    </row>
    <row r="17" spans="1:16" x14ac:dyDescent="0.25">
      <c r="A17" s="2">
        <v>1998</v>
      </c>
      <c r="B17" s="5">
        <v>17032576.76086599</v>
      </c>
      <c r="C17" s="5">
        <v>1322534.8528021094</v>
      </c>
      <c r="D17" s="5">
        <v>14845050.016651383</v>
      </c>
      <c r="F17" s="5">
        <v>17142893.954440299</v>
      </c>
      <c r="G17" s="5">
        <v>1185457.82966929</v>
      </c>
      <c r="H17" s="5">
        <v>15230845.416914901</v>
      </c>
      <c r="J17" s="3">
        <f t="shared" si="0"/>
        <v>-110317.19357430935</v>
      </c>
      <c r="K17" s="3">
        <f t="shared" si="1"/>
        <v>137077.02313281945</v>
      </c>
      <c r="L17" s="3">
        <f t="shared" si="2"/>
        <v>-385795.4002635181</v>
      </c>
      <c r="N17" s="4">
        <f t="shared" si="4"/>
        <v>-6.4351558066854473E-3</v>
      </c>
      <c r="O17" s="4">
        <f t="shared" si="3"/>
        <v>0.11563213781384375</v>
      </c>
      <c r="P17" s="4">
        <f t="shared" si="3"/>
        <v>-2.5329874324314643E-2</v>
      </c>
    </row>
    <row r="18" spans="1:16" x14ac:dyDescent="0.25">
      <c r="A18" s="2">
        <v>1999</v>
      </c>
      <c r="B18" s="5">
        <v>16214071.918248406</v>
      </c>
      <c r="C18" s="5">
        <v>1201916.9758435169</v>
      </c>
      <c r="D18" s="5">
        <v>12567921.729654886</v>
      </c>
      <c r="F18" s="5">
        <v>16198952.215939101</v>
      </c>
      <c r="G18" s="5">
        <v>1074091.4250159301</v>
      </c>
      <c r="H18" s="5">
        <v>12917784.300714299</v>
      </c>
      <c r="J18" s="3">
        <f t="shared" si="0"/>
        <v>15119.702309304848</v>
      </c>
      <c r="K18" s="3">
        <f t="shared" si="1"/>
        <v>127825.55082758679</v>
      </c>
      <c r="L18" s="3">
        <f t="shared" si="2"/>
        <v>-349862.57105941325</v>
      </c>
      <c r="N18" s="4">
        <f t="shared" si="4"/>
        <v>9.3337532624040249E-4</v>
      </c>
      <c r="O18" s="4">
        <f t="shared" si="3"/>
        <v>0.11900807310298654</v>
      </c>
      <c r="P18" s="4">
        <f t="shared" si="3"/>
        <v>-2.7083791067796924E-2</v>
      </c>
    </row>
    <row r="19" spans="1:16" x14ac:dyDescent="0.25">
      <c r="A19" s="2">
        <v>2000</v>
      </c>
      <c r="B19" s="5">
        <v>15751613.928425115</v>
      </c>
      <c r="C19" s="5">
        <v>1339268.6888423853</v>
      </c>
      <c r="D19" s="5">
        <v>13017801.033277577</v>
      </c>
      <c r="F19" s="5">
        <v>15744223.0373349</v>
      </c>
      <c r="G19" s="5">
        <v>1211564.5546526699</v>
      </c>
      <c r="H19" s="5">
        <v>13355535.338316301</v>
      </c>
      <c r="J19" s="3">
        <f t="shared" si="0"/>
        <v>7390.8910902142525</v>
      </c>
      <c r="K19" s="3">
        <f t="shared" si="1"/>
        <v>127704.13418971538</v>
      </c>
      <c r="L19" s="3">
        <f t="shared" si="2"/>
        <v>-337734.30503872409</v>
      </c>
      <c r="N19" s="4">
        <f t="shared" si="4"/>
        <v>4.6943511106822735E-4</v>
      </c>
      <c r="O19" s="4">
        <f t="shared" si="4"/>
        <v>0.1054043168391679</v>
      </c>
      <c r="P19" s="4">
        <f t="shared" si="4"/>
        <v>-2.5287964614176327E-2</v>
      </c>
    </row>
    <row r="20" spans="1:16" x14ac:dyDescent="0.25">
      <c r="A20" s="2">
        <v>2001</v>
      </c>
      <c r="B20" s="5">
        <v>15091163.291781684</v>
      </c>
      <c r="C20" s="5">
        <v>1212961.0102307347</v>
      </c>
      <c r="D20" s="5">
        <v>13509076.458569294</v>
      </c>
      <c r="F20" s="5">
        <v>15249690.472789699</v>
      </c>
      <c r="G20" s="5">
        <v>1127702.8572339399</v>
      </c>
      <c r="H20" s="5">
        <v>13968850.4153312</v>
      </c>
      <c r="J20" s="3">
        <f t="shared" si="0"/>
        <v>-158527.18100801483</v>
      </c>
      <c r="K20" s="3">
        <f t="shared" si="1"/>
        <v>85258.152996794786</v>
      </c>
      <c r="L20" s="3">
        <f t="shared" si="2"/>
        <v>-459773.95676190592</v>
      </c>
      <c r="N20" s="4">
        <f t="shared" si="4"/>
        <v>-1.0395435978905786E-2</v>
      </c>
      <c r="O20" s="4">
        <f t="shared" si="4"/>
        <v>7.5603384747927563E-2</v>
      </c>
      <c r="P20" s="4">
        <f t="shared" si="4"/>
        <v>-3.2914230097080235E-2</v>
      </c>
    </row>
    <row r="21" spans="1:16" x14ac:dyDescent="0.25">
      <c r="A21" s="2">
        <v>2002</v>
      </c>
      <c r="B21" s="5">
        <v>14247660.182258634</v>
      </c>
      <c r="C21" s="5">
        <v>1095073.9125223386</v>
      </c>
      <c r="D21" s="5">
        <v>12545469.980021184</v>
      </c>
      <c r="F21" s="5">
        <v>14298689.954174301</v>
      </c>
      <c r="G21" s="5">
        <v>1055097.6336118099</v>
      </c>
      <c r="H21" s="5">
        <v>13061188.544513401</v>
      </c>
      <c r="J21" s="3">
        <f t="shared" si="0"/>
        <v>-51029.771915666759</v>
      </c>
      <c r="K21" s="3">
        <f t="shared" si="1"/>
        <v>39976.278910528636</v>
      </c>
      <c r="L21" s="3">
        <f t="shared" si="2"/>
        <v>-515718.56449221633</v>
      </c>
      <c r="N21" s="4">
        <f t="shared" si="4"/>
        <v>-3.5688424659329953E-3</v>
      </c>
      <c r="O21" s="4">
        <f t="shared" si="4"/>
        <v>3.7888701137241534E-2</v>
      </c>
      <c r="P21" s="4">
        <f t="shared" si="4"/>
        <v>-3.9484811258532336E-2</v>
      </c>
    </row>
    <row r="22" spans="1:16" x14ac:dyDescent="0.25">
      <c r="A22" s="2">
        <v>2003</v>
      </c>
      <c r="B22" s="5">
        <v>15866068.389898738</v>
      </c>
      <c r="C22" s="5">
        <v>1003039.2396161678</v>
      </c>
      <c r="D22" s="5">
        <v>10489558.305281281</v>
      </c>
      <c r="F22" s="5">
        <v>15965644.1415687</v>
      </c>
      <c r="G22" s="5">
        <v>1045508.02985489</v>
      </c>
      <c r="H22" s="5">
        <v>11220254.3184435</v>
      </c>
      <c r="J22" s="3">
        <f t="shared" si="0"/>
        <v>-99575.751669961959</v>
      </c>
      <c r="K22" s="3">
        <f t="shared" si="1"/>
        <v>-42468.790238722111</v>
      </c>
      <c r="L22" s="3">
        <f t="shared" si="2"/>
        <v>-730696.01316221803</v>
      </c>
      <c r="N22" s="4">
        <f t="shared" si="4"/>
        <v>-6.2368765573762924E-3</v>
      </c>
      <c r="O22" s="4">
        <f t="shared" si="4"/>
        <v>-4.0620243007235934E-2</v>
      </c>
      <c r="P22" s="4">
        <f t="shared" si="4"/>
        <v>-6.5122945739395852E-2</v>
      </c>
    </row>
    <row r="23" spans="1:16" x14ac:dyDescent="0.25">
      <c r="A23" s="2">
        <v>2004</v>
      </c>
      <c r="B23" s="5">
        <v>15224679.901455123</v>
      </c>
      <c r="C23" s="5">
        <v>955153.29440847889</v>
      </c>
      <c r="D23" s="5">
        <v>9381537.2911956888</v>
      </c>
      <c r="F23" s="5">
        <v>15379283.0872095</v>
      </c>
      <c r="G23" s="5">
        <v>1011424.77472011</v>
      </c>
      <c r="H23" s="5">
        <v>10130515.9115352</v>
      </c>
      <c r="J23" s="3">
        <f t="shared" si="0"/>
        <v>-154603.18575437739</v>
      </c>
      <c r="K23" s="3">
        <f t="shared" si="1"/>
        <v>-56271.480311631109</v>
      </c>
      <c r="L23" s="3">
        <f t="shared" si="2"/>
        <v>-748978.62033951096</v>
      </c>
      <c r="N23" s="4">
        <f t="shared" si="4"/>
        <v>-1.0052691330128148E-2</v>
      </c>
      <c r="O23" s="4">
        <f t="shared" si="4"/>
        <v>-5.5635853222206294E-2</v>
      </c>
      <c r="P23" s="4">
        <f t="shared" si="4"/>
        <v>-7.3932919792039406E-2</v>
      </c>
    </row>
    <row r="24" spans="1:16" x14ac:dyDescent="0.25">
      <c r="A24" s="2">
        <v>2005</v>
      </c>
      <c r="B24" s="5">
        <v>15131902.785555983</v>
      </c>
      <c r="C24" s="5">
        <v>953271.78307222354</v>
      </c>
      <c r="D24" s="5">
        <v>9590573.2688081935</v>
      </c>
      <c r="F24" s="5">
        <v>15300298.039453899</v>
      </c>
      <c r="G24" s="5">
        <v>1014606.94988547</v>
      </c>
      <c r="H24" s="5">
        <v>10337574.7122532</v>
      </c>
      <c r="J24" s="3">
        <f t="shared" si="0"/>
        <v>-168395.25389791653</v>
      </c>
      <c r="K24" s="3">
        <f t="shared" si="1"/>
        <v>-61335.16681324644</v>
      </c>
      <c r="L24" s="3">
        <f t="shared" si="2"/>
        <v>-747001.44344500639</v>
      </c>
      <c r="N24" s="4">
        <f t="shared" si="4"/>
        <v>-1.1006011351130969E-2</v>
      </c>
      <c r="O24" s="4">
        <f t="shared" si="4"/>
        <v>-6.0452145355568504E-2</v>
      </c>
      <c r="P24" s="4">
        <f t="shared" si="4"/>
        <v>-7.226080238719633E-2</v>
      </c>
    </row>
    <row r="25" spans="1:16" x14ac:dyDescent="0.25">
      <c r="A25" s="2">
        <v>2006</v>
      </c>
      <c r="B25" s="5">
        <v>14495386.227394154</v>
      </c>
      <c r="C25" s="5">
        <v>1014911.2051860616</v>
      </c>
      <c r="D25" s="5">
        <v>8954786.7329259887</v>
      </c>
      <c r="F25" s="5">
        <v>13580226.877334701</v>
      </c>
      <c r="G25" s="5">
        <v>1033183.89259294</v>
      </c>
      <c r="H25" s="5">
        <v>9556793.2298930306</v>
      </c>
      <c r="J25" s="3">
        <f t="shared" si="0"/>
        <v>915159.3500594534</v>
      </c>
      <c r="K25" s="3">
        <f t="shared" si="1"/>
        <v>-18272.687406878453</v>
      </c>
      <c r="L25" s="3">
        <f t="shared" si="2"/>
        <v>-602006.49696704186</v>
      </c>
      <c r="N25" s="4">
        <f t="shared" si="4"/>
        <v>6.7389106111831437E-2</v>
      </c>
      <c r="O25" s="4">
        <f t="shared" si="4"/>
        <v>-1.7685803599802766E-2</v>
      </c>
      <c r="P25" s="4">
        <f t="shared" si="4"/>
        <v>-6.2992520868192958E-2</v>
      </c>
    </row>
    <row r="26" spans="1:16" x14ac:dyDescent="0.25">
      <c r="A26" s="2">
        <v>2007</v>
      </c>
      <c r="B26" s="5">
        <v>13302305.192492517</v>
      </c>
      <c r="C26" s="5">
        <v>963681.69414480857</v>
      </c>
      <c r="D26" s="5">
        <v>7872374.6330609769</v>
      </c>
      <c r="F26" s="5">
        <v>14207596.162678501</v>
      </c>
      <c r="G26" s="5">
        <v>1048375.09242247</v>
      </c>
      <c r="H26" s="5">
        <v>9944399.6920826007</v>
      </c>
      <c r="J26" s="3">
        <f t="shared" si="0"/>
        <v>-905290.97018598393</v>
      </c>
      <c r="K26" s="3">
        <f t="shared" si="1"/>
        <v>-84693.398277661414</v>
      </c>
      <c r="L26" s="3">
        <f t="shared" si="2"/>
        <v>-2072025.0590216238</v>
      </c>
      <c r="N26" s="4">
        <f t="shared" si="4"/>
        <v>-6.3718799423935282E-2</v>
      </c>
      <c r="O26" s="4">
        <f t="shared" si="4"/>
        <v>-8.078539722072299E-2</v>
      </c>
      <c r="P26" s="4">
        <f t="shared" si="4"/>
        <v>-0.20836099947504133</v>
      </c>
    </row>
    <row r="27" spans="1:16" x14ac:dyDescent="0.25">
      <c r="A27" s="2">
        <v>2008</v>
      </c>
      <c r="B27" s="5">
        <v>12836957.179121368</v>
      </c>
      <c r="C27" s="5">
        <v>947974.18512746377</v>
      </c>
      <c r="D27" s="5">
        <v>7770944.7087447699</v>
      </c>
      <c r="F27" s="5">
        <v>13386150.865423299</v>
      </c>
      <c r="G27" s="5">
        <v>1002263.68955194</v>
      </c>
      <c r="H27" s="5">
        <v>8481804.9005555306</v>
      </c>
      <c r="J27" s="3">
        <f t="shared" si="0"/>
        <v>-549193.68630193174</v>
      </c>
      <c r="K27" s="3">
        <f t="shared" si="1"/>
        <v>-54289.504424476181</v>
      </c>
      <c r="L27" s="3">
        <f t="shared" si="2"/>
        <v>-710860.19181076065</v>
      </c>
      <c r="N27" s="4">
        <f t="shared" si="4"/>
        <v>-4.1027005583846379E-2</v>
      </c>
      <c r="O27" s="4">
        <f t="shared" si="4"/>
        <v>-5.4166887407390965E-2</v>
      </c>
      <c r="P27" s="4">
        <f t="shared" si="4"/>
        <v>-8.381001451285465E-2</v>
      </c>
    </row>
    <row r="28" spans="1:16" x14ac:dyDescent="0.25">
      <c r="A28" s="2">
        <v>2009</v>
      </c>
      <c r="B28" s="5">
        <v>12850592.807929723</v>
      </c>
      <c r="C28" s="5">
        <v>849594.21864632855</v>
      </c>
      <c r="D28" s="5">
        <v>8044864.1409856183</v>
      </c>
      <c r="F28" s="5">
        <v>13442074.8688842</v>
      </c>
      <c r="G28" s="5">
        <v>917863.698357641</v>
      </c>
      <c r="H28" s="5">
        <v>8793103.9833409507</v>
      </c>
      <c r="J28" s="3">
        <f t="shared" si="0"/>
        <v>-591482.06095447764</v>
      </c>
      <c r="K28" s="3">
        <f t="shared" si="1"/>
        <v>-68269.479711312451</v>
      </c>
      <c r="L28" s="3">
        <f t="shared" si="2"/>
        <v>-748239.84235533234</v>
      </c>
      <c r="N28" s="4">
        <f t="shared" si="4"/>
        <v>-4.4002288837391025E-2</v>
      </c>
      <c r="O28" s="4">
        <f t="shared" si="4"/>
        <v>-7.4378668459673183E-2</v>
      </c>
      <c r="P28" s="4">
        <f t="shared" si="4"/>
        <v>-8.5093937678084597E-2</v>
      </c>
    </row>
    <row r="29" spans="1:16" x14ac:dyDescent="0.25">
      <c r="A29" s="2">
        <v>2010</v>
      </c>
      <c r="B29" s="5">
        <v>12608187.25907767</v>
      </c>
      <c r="C29" s="5">
        <v>784056.02768551407</v>
      </c>
      <c r="D29" s="5">
        <v>8901060.5233710799</v>
      </c>
      <c r="F29" s="5">
        <v>13225256.7967341</v>
      </c>
      <c r="G29" s="5">
        <v>862833.22963316401</v>
      </c>
      <c r="H29" s="5">
        <v>9701219.7063068394</v>
      </c>
      <c r="J29" s="3">
        <f t="shared" si="0"/>
        <v>-617069.53765643016</v>
      </c>
      <c r="K29" s="3">
        <f t="shared" si="1"/>
        <v>-78777.201947649941</v>
      </c>
      <c r="L29" s="3">
        <f t="shared" si="2"/>
        <v>-800159.18293575943</v>
      </c>
      <c r="N29" s="4">
        <f t="shared" si="4"/>
        <v>-4.6658416327221099E-2</v>
      </c>
      <c r="O29" s="4">
        <f t="shared" si="4"/>
        <v>-9.1300612032689438E-2</v>
      </c>
      <c r="P29" s="4">
        <f t="shared" si="4"/>
        <v>-8.2480266106700964E-2</v>
      </c>
    </row>
    <row r="30" spans="1:16" x14ac:dyDescent="0.25">
      <c r="A30" s="2">
        <v>2011</v>
      </c>
      <c r="B30" s="5">
        <v>11938951.477304222</v>
      </c>
      <c r="C30" s="5">
        <v>692971.98095523135</v>
      </c>
      <c r="D30" s="5">
        <v>9115752.0311792493</v>
      </c>
      <c r="F30" s="5">
        <v>12040368.8650754</v>
      </c>
      <c r="G30" s="5">
        <v>652547.37533769698</v>
      </c>
      <c r="H30" s="5">
        <v>8864129.9146174695</v>
      </c>
      <c r="J30" s="3">
        <f t="shared" si="0"/>
        <v>-101417.38777117804</v>
      </c>
      <c r="K30" s="3">
        <f t="shared" si="1"/>
        <v>40424.605617534369</v>
      </c>
      <c r="L30" s="3">
        <f t="shared" si="2"/>
        <v>251622.11656177975</v>
      </c>
      <c r="N30" s="4">
        <f t="shared" si="4"/>
        <v>-8.423113021508161E-3</v>
      </c>
      <c r="O30" s="4">
        <f t="shared" si="4"/>
        <v>6.1948920714935685E-2</v>
      </c>
      <c r="P30" s="4">
        <f t="shared" si="4"/>
        <v>2.838655558813958E-2</v>
      </c>
    </row>
    <row r="31" spans="1:16" x14ac:dyDescent="0.25">
      <c r="A31" s="2">
        <v>2012</v>
      </c>
      <c r="B31" s="5">
        <v>11136749.741581993</v>
      </c>
      <c r="C31" s="5">
        <v>729662.72091540729</v>
      </c>
      <c r="D31" s="5">
        <v>8661550.2279576622</v>
      </c>
      <c r="F31" s="5">
        <v>10913616.3731043</v>
      </c>
      <c r="G31" s="5">
        <v>591626.49821088999</v>
      </c>
      <c r="H31" s="5">
        <v>7854804.9216559296</v>
      </c>
      <c r="J31" s="3">
        <f t="shared" si="0"/>
        <v>223133.36847769283</v>
      </c>
      <c r="K31" s="3">
        <f t="shared" si="1"/>
        <v>138036.22270451731</v>
      </c>
      <c r="L31" s="3">
        <f t="shared" si="2"/>
        <v>806745.30630173255</v>
      </c>
      <c r="N31" s="4">
        <f t="shared" si="4"/>
        <v>2.0445410654857398E-2</v>
      </c>
      <c r="O31" s="4">
        <f t="shared" si="4"/>
        <v>0.23331649803033871</v>
      </c>
      <c r="P31" s="4">
        <f t="shared" si="4"/>
        <v>0.10270723644294613</v>
      </c>
    </row>
    <row r="32" spans="1:16" x14ac:dyDescent="0.25">
      <c r="A32" s="2">
        <v>2013</v>
      </c>
      <c r="B32" s="5">
        <v>11434992.242715264</v>
      </c>
      <c r="C32" s="5">
        <v>767590.80302575568</v>
      </c>
      <c r="D32" s="5">
        <v>9656816.6538336426</v>
      </c>
      <c r="F32" s="5">
        <v>11686783.116694899</v>
      </c>
      <c r="G32" s="5">
        <v>708318.46837871301</v>
      </c>
      <c r="H32" s="5">
        <v>9718603.6867168099</v>
      </c>
      <c r="J32" s="3">
        <f t="shared" si="0"/>
        <v>-251790.87397963554</v>
      </c>
      <c r="K32" s="3">
        <f t="shared" si="1"/>
        <v>59272.334647042677</v>
      </c>
      <c r="L32" s="3">
        <f t="shared" si="2"/>
        <v>-61787.032883167267</v>
      </c>
      <c r="N32" s="4">
        <f t="shared" si="4"/>
        <v>-2.1544925704999621E-2</v>
      </c>
      <c r="O32" s="4">
        <f t="shared" si="4"/>
        <v>8.3680346190481994E-2</v>
      </c>
      <c r="P32" s="4">
        <f t="shared" si="4"/>
        <v>-6.3576039187210123E-3</v>
      </c>
    </row>
    <row r="33" spans="1:16" x14ac:dyDescent="0.25">
      <c r="A33" s="2">
        <v>2014</v>
      </c>
      <c r="B33" s="5">
        <v>11602802.177890742</v>
      </c>
      <c r="C33" s="5">
        <v>712199.30227703857</v>
      </c>
      <c r="D33" s="5">
        <v>11839810.727620192</v>
      </c>
      <c r="F33" s="5">
        <v>11728944.716825601</v>
      </c>
      <c r="G33" s="5">
        <v>632935.24205000105</v>
      </c>
      <c r="H33" s="5">
        <v>12276879.0282249</v>
      </c>
      <c r="J33" s="3">
        <f t="shared" si="0"/>
        <v>-126142.53893485852</v>
      </c>
      <c r="K33" s="3">
        <f t="shared" si="1"/>
        <v>79264.060227037524</v>
      </c>
      <c r="L33" s="3">
        <f t="shared" si="2"/>
        <v>-437068.30060470849</v>
      </c>
      <c r="N33" s="4">
        <f t="shared" si="4"/>
        <v>-1.0754807186865023E-2</v>
      </c>
      <c r="O33" s="4">
        <f t="shared" si="4"/>
        <v>0.12523249609282425</v>
      </c>
      <c r="P33" s="4">
        <f t="shared" si="4"/>
        <v>-3.5600929161220519E-2</v>
      </c>
    </row>
    <row r="34" spans="1:16" x14ac:dyDescent="0.25">
      <c r="A34" s="2">
        <v>2015</v>
      </c>
      <c r="B34" s="5">
        <v>11272123.696990242</v>
      </c>
      <c r="C34" s="5">
        <v>683561.91008527868</v>
      </c>
      <c r="D34" s="5">
        <v>14187357.297495568</v>
      </c>
      <c r="F34" s="5">
        <v>5975089.6646637497</v>
      </c>
      <c r="G34" s="5">
        <v>307218.91682531498</v>
      </c>
      <c r="H34" s="5">
        <v>8696693.5588449594</v>
      </c>
      <c r="J34" s="3">
        <f t="shared" si="0"/>
        <v>5297034.0323264925</v>
      </c>
      <c r="K34" s="3">
        <f t="shared" si="1"/>
        <v>376342.9932599637</v>
      </c>
      <c r="L34" s="3">
        <f t="shared" si="2"/>
        <v>5490663.7386506088</v>
      </c>
      <c r="N34" s="4">
        <f t="shared" si="4"/>
        <v>0.88651958876077974</v>
      </c>
      <c r="O34" s="4">
        <f t="shared" si="4"/>
        <v>1.2249994145834215</v>
      </c>
      <c r="P34" s="4">
        <f t="shared" si="4"/>
        <v>0.6313507198452839</v>
      </c>
    </row>
    <row r="35" spans="1:16" x14ac:dyDescent="0.25">
      <c r="F35" s="5"/>
      <c r="G35" s="5"/>
      <c r="H35" s="5"/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sqref="A1:D1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32" t="s">
        <v>30</v>
      </c>
      <c r="B1" s="32"/>
      <c r="C1" s="32"/>
      <c r="D1" s="32"/>
      <c r="F1" s="33" t="s">
        <v>29</v>
      </c>
      <c r="G1" s="33"/>
      <c r="H1" s="33"/>
      <c r="J1" s="34" t="s">
        <v>7</v>
      </c>
      <c r="K1" s="34"/>
      <c r="L1" s="34"/>
      <c r="N1" s="32" t="s">
        <v>5</v>
      </c>
      <c r="O1" s="32"/>
      <c r="P1" s="32"/>
    </row>
    <row r="2" spans="1:16" x14ac:dyDescent="0.25">
      <c r="A2" s="7" t="s">
        <v>0</v>
      </c>
      <c r="B2" s="6" t="s">
        <v>2</v>
      </c>
      <c r="C2" s="6" t="s">
        <v>3</v>
      </c>
      <c r="D2" s="6" t="s">
        <v>4</v>
      </c>
      <c r="F2" s="6" t="s">
        <v>2</v>
      </c>
      <c r="G2" s="6" t="s">
        <v>3</v>
      </c>
      <c r="H2" s="6" t="s">
        <v>4</v>
      </c>
      <c r="J2" s="6" t="s">
        <v>2</v>
      </c>
      <c r="K2" s="6" t="s">
        <v>3</v>
      </c>
      <c r="L2" s="6" t="s">
        <v>4</v>
      </c>
      <c r="N2" s="6" t="s">
        <v>2</v>
      </c>
      <c r="O2" s="6" t="s">
        <v>3</v>
      </c>
      <c r="P2" s="6" t="s">
        <v>4</v>
      </c>
    </row>
    <row r="3" spans="1:16" x14ac:dyDescent="0.25">
      <c r="A3" s="2">
        <v>1984</v>
      </c>
      <c r="B3" s="5">
        <v>16078290.986068301</v>
      </c>
      <c r="C3" s="5">
        <v>3431133.0574981999</v>
      </c>
      <c r="D3" s="5">
        <v>48100041.465983801</v>
      </c>
      <c r="F3" s="5">
        <v>16481292.2362161</v>
      </c>
      <c r="G3" s="5">
        <v>3594848.8724531098</v>
      </c>
      <c r="H3" s="5">
        <v>61314759.412185699</v>
      </c>
      <c r="J3" s="3">
        <f t="shared" ref="J3:J34" si="0">B3-F3</f>
        <v>-403001.25014779903</v>
      </c>
      <c r="K3" s="3">
        <f t="shared" ref="K3:K34" si="1">C3-G3</f>
        <v>-163715.81495490996</v>
      </c>
      <c r="L3" s="3">
        <f t="shared" ref="L3:L34" si="2">D3-H3</f>
        <v>-13214717.946201898</v>
      </c>
      <c r="N3" s="4">
        <f>J3/F3</f>
        <v>-2.4452042010531277E-2</v>
      </c>
      <c r="O3" s="4">
        <f t="shared" ref="O3:P18" si="3">K3/G3</f>
        <v>-4.5541779575059289E-2</v>
      </c>
      <c r="P3" s="4">
        <f t="shared" si="3"/>
        <v>-0.21552262575747144</v>
      </c>
    </row>
    <row r="4" spans="1:16" x14ac:dyDescent="0.25">
      <c r="A4" s="2">
        <v>1985</v>
      </c>
      <c r="B4" s="5">
        <v>16568813.328676</v>
      </c>
      <c r="C4" s="5">
        <v>3571474.1393577498</v>
      </c>
      <c r="D4" s="5">
        <v>49295024.662904397</v>
      </c>
      <c r="F4" s="5">
        <v>17046996.388830598</v>
      </c>
      <c r="G4" s="5">
        <v>4007709.9125488098</v>
      </c>
      <c r="H4" s="5">
        <v>64213686.833127402</v>
      </c>
      <c r="J4" s="3">
        <f t="shared" si="0"/>
        <v>-478183.06015459821</v>
      </c>
      <c r="K4" s="3">
        <f t="shared" si="1"/>
        <v>-436235.77319105994</v>
      </c>
      <c r="L4" s="3">
        <f t="shared" si="2"/>
        <v>-14918662.170223005</v>
      </c>
      <c r="N4" s="4">
        <f t="shared" ref="N4:P34" si="4">J4/F4</f>
        <v>-2.8050868859684257E-2</v>
      </c>
      <c r="O4" s="4">
        <f t="shared" si="3"/>
        <v>-0.10884913896216211</v>
      </c>
      <c r="P4" s="4">
        <f t="shared" si="3"/>
        <v>-0.23232838520847193</v>
      </c>
    </row>
    <row r="5" spans="1:16" x14ac:dyDescent="0.25">
      <c r="A5" s="2">
        <v>1986</v>
      </c>
      <c r="B5" s="5">
        <v>16828212.0301282</v>
      </c>
      <c r="C5" s="5">
        <v>3431231.5494788201</v>
      </c>
      <c r="D5" s="5">
        <v>51530119.831915803</v>
      </c>
      <c r="F5" s="5">
        <v>17316907.722280402</v>
      </c>
      <c r="G5" s="5">
        <v>3869297.3673730702</v>
      </c>
      <c r="H5" s="5">
        <v>66362918.0280407</v>
      </c>
      <c r="J5" s="3">
        <f t="shared" si="0"/>
        <v>-488695.69215220213</v>
      </c>
      <c r="K5" s="3">
        <f t="shared" si="1"/>
        <v>-438065.81789425015</v>
      </c>
      <c r="L5" s="3">
        <f t="shared" si="2"/>
        <v>-14832798.196124896</v>
      </c>
      <c r="N5" s="4">
        <f t="shared" si="4"/>
        <v>-2.8220725084966123E-2</v>
      </c>
      <c r="O5" s="4">
        <f t="shared" si="3"/>
        <v>-0.11321585711869446</v>
      </c>
      <c r="P5" s="4">
        <f t="shared" si="3"/>
        <v>-0.22351033735221695</v>
      </c>
    </row>
    <row r="6" spans="1:16" x14ac:dyDescent="0.25">
      <c r="A6" s="2">
        <v>1987</v>
      </c>
      <c r="B6" s="5">
        <v>16933403.027961101</v>
      </c>
      <c r="C6" s="5">
        <v>3270579.1745954799</v>
      </c>
      <c r="D6" s="5">
        <v>53159670.562470101</v>
      </c>
      <c r="F6" s="5">
        <v>17442402.9927812</v>
      </c>
      <c r="G6" s="5">
        <v>3711806.2797184498</v>
      </c>
      <c r="H6" s="5">
        <v>67974174.563431397</v>
      </c>
      <c r="J6" s="3">
        <f t="shared" si="0"/>
        <v>-508999.96482009813</v>
      </c>
      <c r="K6" s="3">
        <f t="shared" si="1"/>
        <v>-441227.10512296995</v>
      </c>
      <c r="L6" s="3">
        <f t="shared" si="2"/>
        <v>-14814504.000961296</v>
      </c>
      <c r="N6" s="4">
        <f t="shared" si="4"/>
        <v>-2.9181756953486019E-2</v>
      </c>
      <c r="O6" s="4">
        <f t="shared" si="3"/>
        <v>-0.11887126425047112</v>
      </c>
      <c r="P6" s="4">
        <f t="shared" si="3"/>
        <v>-0.21794312466621951</v>
      </c>
    </row>
    <row r="7" spans="1:16" x14ac:dyDescent="0.25">
      <c r="A7" s="2">
        <v>1988</v>
      </c>
      <c r="B7" s="5">
        <v>16799081.7184158</v>
      </c>
      <c r="C7" s="5">
        <v>3138033.7448434699</v>
      </c>
      <c r="D7" s="5">
        <v>54442688.030474499</v>
      </c>
      <c r="F7" s="5">
        <v>17216901.536973499</v>
      </c>
      <c r="G7" s="5">
        <v>3562208.9093023301</v>
      </c>
      <c r="H7" s="5">
        <v>68778103.465519801</v>
      </c>
      <c r="J7" s="3">
        <f t="shared" si="0"/>
        <v>-417819.81855769828</v>
      </c>
      <c r="K7" s="3">
        <f t="shared" si="1"/>
        <v>-424175.16445886018</v>
      </c>
      <c r="L7" s="3">
        <f t="shared" si="2"/>
        <v>-14335415.435045302</v>
      </c>
      <c r="N7" s="4">
        <f t="shared" si="4"/>
        <v>-2.4268003023681428E-2</v>
      </c>
      <c r="O7" s="4">
        <f t="shared" si="3"/>
        <v>-0.11907644252732393</v>
      </c>
      <c r="P7" s="4">
        <f t="shared" si="3"/>
        <v>-0.20842993209651395</v>
      </c>
    </row>
    <row r="8" spans="1:16" x14ac:dyDescent="0.25">
      <c r="A8" s="2">
        <v>1989</v>
      </c>
      <c r="B8" s="5">
        <v>16739292.290403301</v>
      </c>
      <c r="C8" s="5">
        <v>2953825.5961269401</v>
      </c>
      <c r="D8" s="5">
        <v>55554271.648656197</v>
      </c>
      <c r="F8" s="5">
        <v>17361962.107347202</v>
      </c>
      <c r="G8" s="5">
        <v>3397042.2415302298</v>
      </c>
      <c r="H8" s="5">
        <v>70336872.2020742</v>
      </c>
      <c r="J8" s="3">
        <f t="shared" si="0"/>
        <v>-622669.81694390066</v>
      </c>
      <c r="K8" s="3">
        <f t="shared" si="1"/>
        <v>-443216.6454032897</v>
      </c>
      <c r="L8" s="3">
        <f t="shared" si="2"/>
        <v>-14782600.553418003</v>
      </c>
      <c r="N8" s="4">
        <f t="shared" si="4"/>
        <v>-3.5864023495385956E-2</v>
      </c>
      <c r="O8" s="4">
        <f t="shared" si="3"/>
        <v>-0.1304713376786385</v>
      </c>
      <c r="P8" s="4">
        <f t="shared" si="3"/>
        <v>-0.21016858001516411</v>
      </c>
    </row>
    <row r="9" spans="1:16" x14ac:dyDescent="0.25">
      <c r="A9" s="2">
        <v>1990</v>
      </c>
      <c r="B9" s="5">
        <v>16924908.676577002</v>
      </c>
      <c r="C9" s="5">
        <v>2796877.74572615</v>
      </c>
      <c r="D9" s="5">
        <v>40531629.715146698</v>
      </c>
      <c r="F9" s="5">
        <v>17566949.7070463</v>
      </c>
      <c r="G9" s="5">
        <v>3243986.0766912601</v>
      </c>
      <c r="H9" s="5">
        <v>51966518.741216801</v>
      </c>
      <c r="J9" s="3">
        <f t="shared" si="0"/>
        <v>-642041.03046929836</v>
      </c>
      <c r="K9" s="3">
        <f t="shared" si="1"/>
        <v>-447108.3309651101</v>
      </c>
      <c r="L9" s="3">
        <f t="shared" si="2"/>
        <v>-11434889.026070103</v>
      </c>
      <c r="N9" s="4">
        <f t="shared" si="4"/>
        <v>-3.6548236385726574E-2</v>
      </c>
      <c r="O9" s="4">
        <f t="shared" si="3"/>
        <v>-0.13782683414632385</v>
      </c>
      <c r="P9" s="4">
        <f t="shared" si="3"/>
        <v>-0.22004339145775062</v>
      </c>
    </row>
    <row r="10" spans="1:16" x14ac:dyDescent="0.25">
      <c r="A10" s="2">
        <v>1991</v>
      </c>
      <c r="B10" s="5">
        <v>17150394.767438401</v>
      </c>
      <c r="C10" s="5">
        <v>2648446.7086082501</v>
      </c>
      <c r="D10" s="5">
        <v>41836003.348953404</v>
      </c>
      <c r="F10" s="5">
        <v>17780672.947181098</v>
      </c>
      <c r="G10" s="5">
        <v>3091937.7151289699</v>
      </c>
      <c r="H10" s="5">
        <v>53174307.899139397</v>
      </c>
      <c r="J10" s="3">
        <f t="shared" si="0"/>
        <v>-630278.17974269763</v>
      </c>
      <c r="K10" s="3">
        <f t="shared" si="1"/>
        <v>-443491.00652071973</v>
      </c>
      <c r="L10" s="3">
        <f t="shared" si="2"/>
        <v>-11338304.550185993</v>
      </c>
      <c r="N10" s="4">
        <f t="shared" si="4"/>
        <v>-3.5447374889296321E-2</v>
      </c>
      <c r="O10" s="4">
        <f t="shared" si="3"/>
        <v>-0.14343465081806184</v>
      </c>
      <c r="P10" s="4">
        <f t="shared" si="3"/>
        <v>-0.21322900096212627</v>
      </c>
    </row>
    <row r="11" spans="1:16" x14ac:dyDescent="0.25">
      <c r="A11" s="2">
        <v>1992</v>
      </c>
      <c r="B11" s="5">
        <v>17689824.3794595</v>
      </c>
      <c r="C11" s="5">
        <v>2527348.3573556398</v>
      </c>
      <c r="D11" s="5">
        <v>43818490.667579301</v>
      </c>
      <c r="F11" s="5">
        <v>18011735.822849602</v>
      </c>
      <c r="G11" s="5">
        <v>2944476.4464708902</v>
      </c>
      <c r="H11" s="5">
        <v>54491637.2344945</v>
      </c>
      <c r="J11" s="3">
        <f t="shared" si="0"/>
        <v>-321911.44339010119</v>
      </c>
      <c r="K11" s="3">
        <f t="shared" si="1"/>
        <v>-417128.08911525039</v>
      </c>
      <c r="L11" s="3">
        <f t="shared" si="2"/>
        <v>-10673146.566915199</v>
      </c>
      <c r="N11" s="4">
        <f t="shared" si="4"/>
        <v>-1.7872316502761821E-2</v>
      </c>
      <c r="O11" s="4">
        <f t="shared" si="3"/>
        <v>-0.14166460377538437</v>
      </c>
      <c r="P11" s="4">
        <f t="shared" si="3"/>
        <v>-0.1958676066381585</v>
      </c>
    </row>
    <row r="12" spans="1:16" x14ac:dyDescent="0.25">
      <c r="A12" s="2">
        <v>1993</v>
      </c>
      <c r="B12" s="5">
        <v>17580882.862004399</v>
      </c>
      <c r="C12" s="5">
        <v>2342935.9155848701</v>
      </c>
      <c r="D12" s="5">
        <v>44383039.124012098</v>
      </c>
      <c r="F12" s="5">
        <v>18154021.2229545</v>
      </c>
      <c r="G12" s="5">
        <v>2785858.4020875799</v>
      </c>
      <c r="H12" s="5">
        <v>55781633.9009922</v>
      </c>
      <c r="J12" s="3">
        <f t="shared" si="0"/>
        <v>-573138.36095010117</v>
      </c>
      <c r="K12" s="3">
        <f t="shared" si="1"/>
        <v>-442922.4865027098</v>
      </c>
      <c r="L12" s="3">
        <f t="shared" si="2"/>
        <v>-11398594.776980102</v>
      </c>
      <c r="N12" s="4">
        <f t="shared" si="4"/>
        <v>-3.1570876441711297E-2</v>
      </c>
      <c r="O12" s="4">
        <f t="shared" si="3"/>
        <v>-0.15898959048701339</v>
      </c>
      <c r="P12" s="4">
        <f t="shared" si="3"/>
        <v>-0.20434314988355609</v>
      </c>
    </row>
    <row r="13" spans="1:16" x14ac:dyDescent="0.25">
      <c r="A13" s="2">
        <v>1994</v>
      </c>
      <c r="B13" s="5">
        <v>17768598.7742039</v>
      </c>
      <c r="C13" s="5">
        <v>2202068.8526263</v>
      </c>
      <c r="D13" s="5">
        <v>45876548.521058798</v>
      </c>
      <c r="F13" s="5">
        <v>18401070.088026199</v>
      </c>
      <c r="G13" s="5">
        <v>2645303.6960766199</v>
      </c>
      <c r="H13" s="5">
        <v>57087837.780098103</v>
      </c>
      <c r="J13" s="3">
        <f t="shared" si="0"/>
        <v>-632471.31382229924</v>
      </c>
      <c r="K13" s="3">
        <f t="shared" si="1"/>
        <v>-443234.84345031995</v>
      </c>
      <c r="L13" s="3">
        <f t="shared" si="2"/>
        <v>-11211289.259039305</v>
      </c>
      <c r="N13" s="4">
        <f t="shared" si="4"/>
        <v>-3.4371442030094547E-2</v>
      </c>
      <c r="O13" s="4">
        <f t="shared" si="3"/>
        <v>-0.16755537147122404</v>
      </c>
      <c r="P13" s="4">
        <f t="shared" si="3"/>
        <v>-0.19638665072979472</v>
      </c>
    </row>
    <row r="14" spans="1:16" x14ac:dyDescent="0.25">
      <c r="A14" s="2">
        <v>1995</v>
      </c>
      <c r="B14" s="5">
        <v>17990106.828115098</v>
      </c>
      <c r="C14" s="5">
        <v>2061758.07527521</v>
      </c>
      <c r="D14" s="5">
        <v>47260165.756705999</v>
      </c>
      <c r="F14" s="5">
        <v>18709879.601800099</v>
      </c>
      <c r="G14" s="5">
        <v>2509322.5417108899</v>
      </c>
      <c r="H14" s="5">
        <v>58372460.512179203</v>
      </c>
      <c r="J14" s="3">
        <f t="shared" si="0"/>
        <v>-719772.77368500084</v>
      </c>
      <c r="K14" s="3">
        <f t="shared" si="1"/>
        <v>-447564.46643567993</v>
      </c>
      <c r="L14" s="3">
        <f t="shared" si="2"/>
        <v>-11112294.755473204</v>
      </c>
      <c r="N14" s="4">
        <f t="shared" si="4"/>
        <v>-3.8470198045301725E-2</v>
      </c>
      <c r="O14" s="4">
        <f t="shared" si="3"/>
        <v>-0.17836067663526606</v>
      </c>
      <c r="P14" s="4">
        <f t="shared" si="3"/>
        <v>-0.19036879134390203</v>
      </c>
    </row>
    <row r="15" spans="1:16" x14ac:dyDescent="0.25">
      <c r="A15" s="2">
        <v>1996</v>
      </c>
      <c r="B15" s="5">
        <v>18053127.904236998</v>
      </c>
      <c r="C15" s="5">
        <v>2128628.9664451098</v>
      </c>
      <c r="D15" s="5">
        <v>46437765.068491697</v>
      </c>
      <c r="F15" s="5">
        <v>18792316.316394899</v>
      </c>
      <c r="G15" s="5">
        <v>2548112.4456916498</v>
      </c>
      <c r="H15" s="5">
        <v>57760205.563946597</v>
      </c>
      <c r="J15" s="3">
        <f t="shared" si="0"/>
        <v>-739188.41215790063</v>
      </c>
      <c r="K15" s="3">
        <f t="shared" si="1"/>
        <v>-419483.47924654</v>
      </c>
      <c r="L15" s="3">
        <f t="shared" si="2"/>
        <v>-11322440.4954549</v>
      </c>
      <c r="N15" s="4">
        <f t="shared" si="4"/>
        <v>-3.9334608874852413E-2</v>
      </c>
      <c r="O15" s="4">
        <f t="shared" si="3"/>
        <v>-0.16462518361613238</v>
      </c>
      <c r="P15" s="4">
        <f t="shared" si="3"/>
        <v>-0.19602493420699088</v>
      </c>
    </row>
    <row r="16" spans="1:16" x14ac:dyDescent="0.25">
      <c r="A16" s="2">
        <v>1997</v>
      </c>
      <c r="B16" s="5">
        <v>15800751.693155801</v>
      </c>
      <c r="C16" s="5">
        <v>2007328.0548535199</v>
      </c>
      <c r="D16" s="5">
        <v>40232514.257144801</v>
      </c>
      <c r="F16" s="5">
        <v>16534767.716189301</v>
      </c>
      <c r="G16" s="5">
        <v>2410501.5308667999</v>
      </c>
      <c r="H16" s="5">
        <v>51386030.883674599</v>
      </c>
      <c r="J16" s="3">
        <f t="shared" si="0"/>
        <v>-734016.02303349972</v>
      </c>
      <c r="K16" s="3">
        <f t="shared" si="1"/>
        <v>-403173.47601327999</v>
      </c>
      <c r="L16" s="3">
        <f t="shared" si="2"/>
        <v>-11153516.626529798</v>
      </c>
      <c r="N16" s="4">
        <f t="shared" si="4"/>
        <v>-4.4392279083232587E-2</v>
      </c>
      <c r="O16" s="4">
        <f t="shared" si="3"/>
        <v>-0.16725709187510931</v>
      </c>
      <c r="P16" s="4">
        <f t="shared" si="3"/>
        <v>-0.21705347610479259</v>
      </c>
    </row>
    <row r="17" spans="1:16" x14ac:dyDescent="0.25">
      <c r="A17" s="2">
        <v>1998</v>
      </c>
      <c r="B17" s="5">
        <v>17719884.351893201</v>
      </c>
      <c r="C17" s="5">
        <v>2196538.37069336</v>
      </c>
      <c r="D17" s="5">
        <v>42074054.8054014</v>
      </c>
      <c r="F17" s="5">
        <v>18389507.953285899</v>
      </c>
      <c r="G17" s="5">
        <v>2601261.7520961901</v>
      </c>
      <c r="H17" s="5">
        <v>53439919.123862803</v>
      </c>
      <c r="J17" s="3">
        <f t="shared" si="0"/>
        <v>-669623.60139269754</v>
      </c>
      <c r="K17" s="3">
        <f t="shared" si="1"/>
        <v>-404723.38140283013</v>
      </c>
      <c r="L17" s="3">
        <f t="shared" si="2"/>
        <v>-11365864.318461403</v>
      </c>
      <c r="N17" s="4">
        <f t="shared" si="4"/>
        <v>-3.6413350650474963E-2</v>
      </c>
      <c r="O17" s="4">
        <f t="shared" si="3"/>
        <v>-0.15558733413763129</v>
      </c>
      <c r="P17" s="4">
        <f t="shared" si="3"/>
        <v>-0.21268490867506096</v>
      </c>
    </row>
    <row r="18" spans="1:16" x14ac:dyDescent="0.25">
      <c r="A18" s="2">
        <v>1999</v>
      </c>
      <c r="B18" s="5">
        <v>16591930.257714201</v>
      </c>
      <c r="C18" s="5">
        <v>2088052.93364326</v>
      </c>
      <c r="D18" s="5">
        <v>38857896.833228298</v>
      </c>
      <c r="F18" s="5">
        <v>17298829.5774009</v>
      </c>
      <c r="G18" s="5">
        <v>2239019.35521841</v>
      </c>
      <c r="H18" s="5">
        <v>48672194.581101999</v>
      </c>
      <c r="J18" s="3">
        <f t="shared" si="0"/>
        <v>-706899.31968669966</v>
      </c>
      <c r="K18" s="3">
        <f t="shared" si="1"/>
        <v>-150966.42157514999</v>
      </c>
      <c r="L18" s="3">
        <f t="shared" si="2"/>
        <v>-9814297.7478737012</v>
      </c>
      <c r="N18" s="4">
        <f t="shared" si="4"/>
        <v>-4.0863996984523691E-2</v>
      </c>
      <c r="O18" s="4">
        <f t="shared" si="3"/>
        <v>-6.7425241869078723E-2</v>
      </c>
      <c r="P18" s="4">
        <f t="shared" si="3"/>
        <v>-0.2016407485288183</v>
      </c>
    </row>
    <row r="19" spans="1:16" x14ac:dyDescent="0.25">
      <c r="A19" s="2">
        <v>2000</v>
      </c>
      <c r="B19" s="5">
        <v>17977990.214049801</v>
      </c>
      <c r="C19" s="5">
        <v>2123711.7449136302</v>
      </c>
      <c r="D19" s="5">
        <v>39790559.324001901</v>
      </c>
      <c r="F19" s="5">
        <v>18753487.754512999</v>
      </c>
      <c r="G19" s="5">
        <v>2480804.9709781501</v>
      </c>
      <c r="H19" s="5">
        <v>50795033.252712898</v>
      </c>
      <c r="J19" s="3">
        <f t="shared" si="0"/>
        <v>-775497.54046319798</v>
      </c>
      <c r="K19" s="3">
        <f t="shared" si="1"/>
        <v>-357093.22606451996</v>
      </c>
      <c r="L19" s="3">
        <f t="shared" si="2"/>
        <v>-11004473.928710997</v>
      </c>
      <c r="N19" s="4">
        <f t="shared" si="4"/>
        <v>-4.1352176758511258E-2</v>
      </c>
      <c r="O19" s="4">
        <f t="shared" si="4"/>
        <v>-0.14394248247725921</v>
      </c>
      <c r="P19" s="4">
        <f t="shared" si="4"/>
        <v>-0.2166446840178663</v>
      </c>
    </row>
    <row r="20" spans="1:16" x14ac:dyDescent="0.25">
      <c r="A20" s="2">
        <v>2001</v>
      </c>
      <c r="B20" s="5">
        <v>17752649.642757401</v>
      </c>
      <c r="C20" s="5">
        <v>2207376.0949782999</v>
      </c>
      <c r="D20" s="5">
        <v>37128755.1762468</v>
      </c>
      <c r="F20" s="5">
        <v>18469140.256692301</v>
      </c>
      <c r="G20" s="5">
        <v>2609810.3191356398</v>
      </c>
      <c r="H20" s="5">
        <v>48238256.268260099</v>
      </c>
      <c r="J20" s="3">
        <f t="shared" si="0"/>
        <v>-716490.61393490061</v>
      </c>
      <c r="K20" s="3">
        <f t="shared" si="1"/>
        <v>-402434.22415733989</v>
      </c>
      <c r="L20" s="3">
        <f t="shared" si="2"/>
        <v>-11109501.092013299</v>
      </c>
      <c r="N20" s="4">
        <f t="shared" si="4"/>
        <v>-3.8793934312956441E-2</v>
      </c>
      <c r="O20" s="4">
        <f t="shared" si="4"/>
        <v>-0.15420056438838234</v>
      </c>
      <c r="P20" s="4">
        <f t="shared" si="4"/>
        <v>-0.23030478196043647</v>
      </c>
    </row>
    <row r="21" spans="1:16" x14ac:dyDescent="0.25">
      <c r="A21" s="2">
        <v>2002</v>
      </c>
      <c r="B21" s="5">
        <v>17881869.432248101</v>
      </c>
      <c r="C21" s="5">
        <v>2070812.0497753001</v>
      </c>
      <c r="D21" s="5">
        <v>38878922.937778801</v>
      </c>
      <c r="F21" s="5">
        <v>18804698.480260398</v>
      </c>
      <c r="G21" s="5">
        <v>2480016.8778772699</v>
      </c>
      <c r="H21" s="5">
        <v>49670394.423262998</v>
      </c>
      <c r="J21" s="3">
        <f t="shared" si="0"/>
        <v>-922829.0480122976</v>
      </c>
      <c r="K21" s="3">
        <f t="shared" si="1"/>
        <v>-409204.82810196979</v>
      </c>
      <c r="L21" s="3">
        <f t="shared" si="2"/>
        <v>-10791471.485484198</v>
      </c>
      <c r="N21" s="4">
        <f t="shared" si="4"/>
        <v>-4.9074386860337403E-2</v>
      </c>
      <c r="O21" s="4">
        <f t="shared" si="4"/>
        <v>-0.16500082388641726</v>
      </c>
      <c r="P21" s="4">
        <f t="shared" si="4"/>
        <v>-0.2172616426905207</v>
      </c>
    </row>
    <row r="22" spans="1:16" x14ac:dyDescent="0.25">
      <c r="A22" s="2">
        <v>2003</v>
      </c>
      <c r="B22" s="5">
        <v>20174350.110896099</v>
      </c>
      <c r="C22" s="5">
        <v>2361726.0247985399</v>
      </c>
      <c r="D22" s="5">
        <v>46951681.658367403</v>
      </c>
      <c r="F22" s="5">
        <v>20693300.524128102</v>
      </c>
      <c r="G22" s="5">
        <v>2765104.0516345599</v>
      </c>
      <c r="H22" s="5">
        <v>57502312.014933497</v>
      </c>
      <c r="J22" s="3">
        <f t="shared" si="0"/>
        <v>-518950.41323200241</v>
      </c>
      <c r="K22" s="3">
        <f t="shared" si="1"/>
        <v>-403378.02683601994</v>
      </c>
      <c r="L22" s="3">
        <f t="shared" si="2"/>
        <v>-10550630.356566094</v>
      </c>
      <c r="N22" s="4">
        <f t="shared" si="4"/>
        <v>-2.5078184730701291E-2</v>
      </c>
      <c r="O22" s="4">
        <f t="shared" si="4"/>
        <v>-0.14588168087112946</v>
      </c>
      <c r="P22" s="4">
        <f t="shared" si="4"/>
        <v>-0.18348184597909853</v>
      </c>
    </row>
    <row r="23" spans="1:16" x14ac:dyDescent="0.25">
      <c r="A23" s="2">
        <v>2004</v>
      </c>
      <c r="B23" s="5">
        <v>17946415.559944</v>
      </c>
      <c r="C23" s="5">
        <v>2406195.7547021001</v>
      </c>
      <c r="D23" s="5">
        <v>45980284.670461997</v>
      </c>
      <c r="F23" s="5">
        <v>18479771.709338501</v>
      </c>
      <c r="G23" s="5">
        <v>2825144.0113909198</v>
      </c>
      <c r="H23" s="5">
        <v>56216367.778227597</v>
      </c>
      <c r="J23" s="3">
        <f t="shared" si="0"/>
        <v>-533356.149394501</v>
      </c>
      <c r="K23" s="3">
        <f t="shared" si="1"/>
        <v>-418948.25668881973</v>
      </c>
      <c r="L23" s="3">
        <f t="shared" si="2"/>
        <v>-10236083.1077656</v>
      </c>
      <c r="N23" s="4">
        <f t="shared" si="4"/>
        <v>-2.8861620034244077E-2</v>
      </c>
      <c r="O23" s="4">
        <f t="shared" si="4"/>
        <v>-0.14829270826535901</v>
      </c>
      <c r="P23" s="4">
        <f t="shared" si="4"/>
        <v>-0.18208367975936715</v>
      </c>
    </row>
    <row r="24" spans="1:16" x14ac:dyDescent="0.25">
      <c r="A24" s="2">
        <v>2005</v>
      </c>
      <c r="B24" s="5">
        <v>17292028.902985901</v>
      </c>
      <c r="C24" s="5">
        <v>2262116.4162953398</v>
      </c>
      <c r="D24" s="5">
        <v>43432111.122401796</v>
      </c>
      <c r="F24" s="5">
        <v>17454845.8623599</v>
      </c>
      <c r="G24" s="5">
        <v>2636528.68949513</v>
      </c>
      <c r="H24" s="5">
        <v>53073237.3438081</v>
      </c>
      <c r="J24" s="3">
        <f t="shared" si="0"/>
        <v>-162816.95937399939</v>
      </c>
      <c r="K24" s="3">
        <f t="shared" si="1"/>
        <v>-374412.27319979016</v>
      </c>
      <c r="L24" s="3">
        <f t="shared" si="2"/>
        <v>-9641126.2214063033</v>
      </c>
      <c r="N24" s="4">
        <f t="shared" si="4"/>
        <v>-9.3278944230096167E-3</v>
      </c>
      <c r="O24" s="4">
        <f t="shared" si="4"/>
        <v>-0.14200955775356516</v>
      </c>
      <c r="P24" s="4">
        <f t="shared" si="4"/>
        <v>-0.18165702157852456</v>
      </c>
    </row>
    <row r="25" spans="1:16" x14ac:dyDescent="0.25">
      <c r="A25" s="2">
        <v>2006</v>
      </c>
      <c r="B25" s="5">
        <v>19242937.009352099</v>
      </c>
      <c r="C25" s="5">
        <v>2382223.3968074298</v>
      </c>
      <c r="D25" s="5">
        <v>44276093.088611998</v>
      </c>
      <c r="F25" s="5">
        <v>19399345.143426601</v>
      </c>
      <c r="G25" s="5">
        <v>2765178.17989279</v>
      </c>
      <c r="H25" s="5">
        <v>54070146.440072201</v>
      </c>
      <c r="J25" s="3">
        <f t="shared" si="0"/>
        <v>-156408.13407450169</v>
      </c>
      <c r="K25" s="3">
        <f t="shared" si="1"/>
        <v>-382954.78308536019</v>
      </c>
      <c r="L25" s="3">
        <f t="shared" si="2"/>
        <v>-9794053.3514602035</v>
      </c>
      <c r="N25" s="4">
        <f t="shared" si="4"/>
        <v>-8.0625471075501751E-3</v>
      </c>
      <c r="O25" s="4">
        <f t="shared" si="4"/>
        <v>-0.13849190112595489</v>
      </c>
      <c r="P25" s="4">
        <f t="shared" si="4"/>
        <v>-0.18113606114078662</v>
      </c>
    </row>
    <row r="26" spans="1:16" x14ac:dyDescent="0.25">
      <c r="A26" s="2">
        <v>2007</v>
      </c>
      <c r="B26" s="5">
        <v>19478696.272454601</v>
      </c>
      <c r="C26" s="5">
        <v>2290537.2453604201</v>
      </c>
      <c r="D26" s="5">
        <v>26962566.372978602</v>
      </c>
      <c r="F26" s="5">
        <v>19525358.305548601</v>
      </c>
      <c r="G26" s="5">
        <v>2696151.0057230699</v>
      </c>
      <c r="H26" s="5">
        <v>33561708.168969803</v>
      </c>
      <c r="J26" s="3">
        <f t="shared" si="0"/>
        <v>-46662.033094000071</v>
      </c>
      <c r="K26" s="3">
        <f t="shared" si="1"/>
        <v>-405613.7603626498</v>
      </c>
      <c r="L26" s="3">
        <f t="shared" si="2"/>
        <v>-6599141.795991201</v>
      </c>
      <c r="N26" s="4">
        <f t="shared" si="4"/>
        <v>-2.389816994074825E-3</v>
      </c>
      <c r="O26" s="4">
        <f t="shared" si="4"/>
        <v>-0.15044178145128406</v>
      </c>
      <c r="P26" s="4">
        <f t="shared" si="4"/>
        <v>-0.19662711333902186</v>
      </c>
    </row>
    <row r="27" spans="1:16" x14ac:dyDescent="0.25">
      <c r="A27" s="2">
        <v>2008</v>
      </c>
      <c r="B27" s="5">
        <v>19226159.856244098</v>
      </c>
      <c r="C27" s="5">
        <v>2226339.8424374</v>
      </c>
      <c r="D27" s="5">
        <v>26289714.7507785</v>
      </c>
      <c r="F27" s="5">
        <v>19178906.930150401</v>
      </c>
      <c r="G27" s="5">
        <v>2550051.1840240699</v>
      </c>
      <c r="H27" s="5">
        <v>32053628.315237898</v>
      </c>
      <c r="J27" s="3">
        <f t="shared" si="0"/>
        <v>47252.926093697548</v>
      </c>
      <c r="K27" s="3">
        <f t="shared" si="1"/>
        <v>-323711.34158666991</v>
      </c>
      <c r="L27" s="3">
        <f t="shared" si="2"/>
        <v>-5763913.5644593984</v>
      </c>
      <c r="N27" s="4">
        <f t="shared" si="4"/>
        <v>2.4637966212460779E-3</v>
      </c>
      <c r="O27" s="4">
        <f t="shared" si="4"/>
        <v>-0.1269430761291003</v>
      </c>
      <c r="P27" s="4">
        <f t="shared" si="4"/>
        <v>-0.17982093970058627</v>
      </c>
    </row>
    <row r="28" spans="1:16" x14ac:dyDescent="0.25">
      <c r="A28" s="2">
        <v>2009</v>
      </c>
      <c r="B28" s="5">
        <v>18408913.999303401</v>
      </c>
      <c r="C28" s="5">
        <v>2101030.3393541598</v>
      </c>
      <c r="D28" s="5">
        <v>21936638.091214702</v>
      </c>
      <c r="F28" s="5">
        <v>18358166.035471901</v>
      </c>
      <c r="G28" s="5">
        <v>2423057.5593459699</v>
      </c>
      <c r="H28" s="5">
        <v>26752081.973776501</v>
      </c>
      <c r="J28" s="3">
        <f t="shared" si="0"/>
        <v>50747.963831499219</v>
      </c>
      <c r="K28" s="3">
        <f t="shared" si="1"/>
        <v>-322027.21999181015</v>
      </c>
      <c r="L28" s="3">
        <f t="shared" si="2"/>
        <v>-4815443.8825617991</v>
      </c>
      <c r="N28" s="4">
        <f t="shared" si="4"/>
        <v>2.7643264437985419E-3</v>
      </c>
      <c r="O28" s="4">
        <f t="shared" si="4"/>
        <v>-0.13290118460030786</v>
      </c>
      <c r="P28" s="4">
        <f t="shared" si="4"/>
        <v>-0.18000258399634453</v>
      </c>
    </row>
    <row r="29" spans="1:16" x14ac:dyDescent="0.25">
      <c r="A29" s="2">
        <v>2010</v>
      </c>
      <c r="B29" s="5">
        <v>17528420.8723424</v>
      </c>
      <c r="C29" s="5">
        <v>1917904.3570229199</v>
      </c>
      <c r="D29" s="5">
        <v>22035493.443553999</v>
      </c>
      <c r="F29" s="5">
        <v>17283925.625646301</v>
      </c>
      <c r="G29" s="5">
        <v>2270209.4106769399</v>
      </c>
      <c r="H29" s="5">
        <v>27072719.083362199</v>
      </c>
      <c r="J29" s="3">
        <f t="shared" si="0"/>
        <v>244495.24669609964</v>
      </c>
      <c r="K29" s="3">
        <f t="shared" si="1"/>
        <v>-352305.05365401995</v>
      </c>
      <c r="L29" s="3">
        <f t="shared" si="2"/>
        <v>-5037225.6398082003</v>
      </c>
      <c r="N29" s="4">
        <f t="shared" si="4"/>
        <v>1.4145816870058257E-2</v>
      </c>
      <c r="O29" s="4">
        <f t="shared" si="4"/>
        <v>-0.15518614802542302</v>
      </c>
      <c r="P29" s="4">
        <f t="shared" si="4"/>
        <v>-0.18606278978840643</v>
      </c>
    </row>
    <row r="30" spans="1:16" x14ac:dyDescent="0.25">
      <c r="A30" s="2">
        <v>2011</v>
      </c>
      <c r="B30" s="5">
        <v>18122697.314113699</v>
      </c>
      <c r="C30" s="5">
        <v>1865717.8503217101</v>
      </c>
      <c r="D30" s="5">
        <v>25391495.4761483</v>
      </c>
      <c r="F30" s="5">
        <v>18047479.056542199</v>
      </c>
      <c r="G30" s="5">
        <v>2060543.3813724499</v>
      </c>
      <c r="H30" s="5">
        <v>34728943.752158798</v>
      </c>
      <c r="J30" s="3">
        <f t="shared" si="0"/>
        <v>75218.257571499795</v>
      </c>
      <c r="K30" s="3">
        <f t="shared" si="1"/>
        <v>-194825.53105073981</v>
      </c>
      <c r="L30" s="3">
        <f t="shared" si="2"/>
        <v>-9337448.2760104984</v>
      </c>
      <c r="N30" s="4">
        <f t="shared" si="4"/>
        <v>4.1677985792831947E-3</v>
      </c>
      <c r="O30" s="4">
        <f t="shared" si="4"/>
        <v>-9.4550560212410525E-2</v>
      </c>
      <c r="P30" s="4">
        <f t="shared" si="4"/>
        <v>-0.268866463162447</v>
      </c>
    </row>
    <row r="31" spans="1:16" x14ac:dyDescent="0.25">
      <c r="A31" s="2">
        <v>2012</v>
      </c>
      <c r="B31" s="5">
        <v>15439414.704339201</v>
      </c>
      <c r="C31" s="5">
        <v>1709789.72607053</v>
      </c>
      <c r="D31" s="5">
        <v>21141776.967815701</v>
      </c>
      <c r="F31" s="5">
        <v>15569246.1513495</v>
      </c>
      <c r="G31" s="5">
        <v>1702456.8179417599</v>
      </c>
      <c r="H31" s="5">
        <v>32620547.530691501</v>
      </c>
      <c r="J31" s="3">
        <f t="shared" si="0"/>
        <v>-129831.44701029919</v>
      </c>
      <c r="K31" s="3">
        <f t="shared" si="1"/>
        <v>7332.9081287700683</v>
      </c>
      <c r="L31" s="3">
        <f t="shared" si="2"/>
        <v>-11478770.5628758</v>
      </c>
      <c r="N31" s="4">
        <f t="shared" si="4"/>
        <v>-8.3389681008444808E-3</v>
      </c>
      <c r="O31" s="4">
        <f t="shared" si="4"/>
        <v>4.3072505872045691E-3</v>
      </c>
      <c r="P31" s="4">
        <f t="shared" si="4"/>
        <v>-0.35188773432070192</v>
      </c>
    </row>
    <row r="32" spans="1:16" x14ac:dyDescent="0.25">
      <c r="A32" s="2">
        <v>2013</v>
      </c>
      <c r="B32" s="5">
        <v>13894505.8646934</v>
      </c>
      <c r="C32" s="5">
        <v>1628618.3675134601</v>
      </c>
      <c r="D32" s="5">
        <v>20347758.072622702</v>
      </c>
      <c r="F32" s="5">
        <v>14284279.207627</v>
      </c>
      <c r="G32" s="5">
        <v>1666476.5637163001</v>
      </c>
      <c r="H32" s="5">
        <v>31600923.170953099</v>
      </c>
      <c r="J32" s="3">
        <f t="shared" si="0"/>
        <v>-389773.34293360077</v>
      </c>
      <c r="K32" s="3">
        <f t="shared" si="1"/>
        <v>-37858.196202839958</v>
      </c>
      <c r="L32" s="3">
        <f t="shared" si="2"/>
        <v>-11253165.098330397</v>
      </c>
      <c r="N32" s="4">
        <f t="shared" si="4"/>
        <v>-2.728687512111103E-2</v>
      </c>
      <c r="O32" s="4">
        <f t="shared" si="4"/>
        <v>-2.2717508920986489E-2</v>
      </c>
      <c r="P32" s="4">
        <f t="shared" si="4"/>
        <v>-0.35610241629504258</v>
      </c>
    </row>
    <row r="33" spans="1:16" x14ac:dyDescent="0.25">
      <c r="A33" s="2">
        <v>2014</v>
      </c>
      <c r="B33" s="5">
        <v>13280468.325195299</v>
      </c>
      <c r="C33" s="5">
        <v>1501246.5452252501</v>
      </c>
      <c r="D33" s="5">
        <v>22028249.082684599</v>
      </c>
      <c r="F33" s="5">
        <v>13638434.6095888</v>
      </c>
      <c r="G33" s="5">
        <v>1522229.73805092</v>
      </c>
      <c r="H33" s="5">
        <v>34000505.185877703</v>
      </c>
      <c r="J33" s="3">
        <f t="shared" si="0"/>
        <v>-357966.28439350054</v>
      </c>
      <c r="K33" s="3">
        <f t="shared" si="1"/>
        <v>-20983.192825669888</v>
      </c>
      <c r="L33" s="3">
        <f t="shared" si="2"/>
        <v>-11972256.103193104</v>
      </c>
      <c r="N33" s="4">
        <f t="shared" si="4"/>
        <v>-2.6246874706707505E-2</v>
      </c>
      <c r="O33" s="4">
        <f t="shared" si="4"/>
        <v>-1.3784511168818054E-2</v>
      </c>
      <c r="P33" s="4">
        <f t="shared" si="4"/>
        <v>-0.35211994756377463</v>
      </c>
    </row>
    <row r="34" spans="1:16" x14ac:dyDescent="0.25">
      <c r="A34" s="2">
        <v>2015</v>
      </c>
      <c r="B34" s="5">
        <v>11388378.0359163</v>
      </c>
      <c r="C34" s="5">
        <v>1320730.18352006</v>
      </c>
      <c r="D34" s="5">
        <v>19934460.8672214</v>
      </c>
      <c r="F34" s="5">
        <v>6232280.1123869903</v>
      </c>
      <c r="G34" s="5">
        <v>666386.64410472999</v>
      </c>
      <c r="H34" s="5">
        <v>17245691.8647618</v>
      </c>
      <c r="J34" s="3">
        <f t="shared" si="0"/>
        <v>5156097.9235293102</v>
      </c>
      <c r="K34" s="3">
        <f t="shared" si="1"/>
        <v>654343.53941533004</v>
      </c>
      <c r="L34" s="3">
        <f t="shared" si="2"/>
        <v>2688769.0024596006</v>
      </c>
      <c r="N34" s="4">
        <f t="shared" si="4"/>
        <v>0.82732127416437673</v>
      </c>
      <c r="O34" s="4">
        <f t="shared" si="4"/>
        <v>0.98192775201012694</v>
      </c>
      <c r="P34" s="4">
        <f t="shared" si="4"/>
        <v>0.1559096047606866</v>
      </c>
    </row>
    <row r="35" spans="1:16" x14ac:dyDescent="0.25">
      <c r="F35" s="5"/>
      <c r="G35" s="5"/>
      <c r="H35" s="5"/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17</vt:i4>
      </vt:variant>
    </vt:vector>
  </HeadingPairs>
  <TitlesOfParts>
    <vt:vector size="23" baseType="lpstr">
      <vt:lpstr>Flow</vt:lpstr>
      <vt:lpstr># plants</vt:lpstr>
      <vt:lpstr>Bay Wide</vt:lpstr>
      <vt:lpstr>DE</vt:lpstr>
      <vt:lpstr>MD</vt:lpstr>
      <vt:lpstr>PA</vt:lpstr>
      <vt:lpstr>Bay TN</vt:lpstr>
      <vt:lpstr>Bay TN %</vt:lpstr>
      <vt:lpstr>Bay TP</vt:lpstr>
      <vt:lpstr>Bay TP % </vt:lpstr>
      <vt:lpstr>Bay TSS</vt:lpstr>
      <vt:lpstr>DE TN</vt:lpstr>
      <vt:lpstr>DE TN %</vt:lpstr>
      <vt:lpstr>DE TP</vt:lpstr>
      <vt:lpstr>DE TP %</vt:lpstr>
      <vt:lpstr>MD TN</vt:lpstr>
      <vt:lpstr>MD TN %</vt:lpstr>
      <vt:lpstr>MD TP</vt:lpstr>
      <vt:lpstr>MD TP % </vt:lpstr>
      <vt:lpstr>PA TN</vt:lpstr>
      <vt:lpstr>PA TN %</vt:lpstr>
      <vt:lpstr>PA TP</vt:lpstr>
      <vt:lpstr>PA TP %</vt:lpstr>
    </vt:vector>
  </TitlesOfParts>
  <Company>US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Zhou</dc:creator>
  <cp:lastModifiedBy>Ning Zhou</cp:lastModifiedBy>
  <dcterms:created xsi:type="dcterms:W3CDTF">2017-05-15T01:08:41Z</dcterms:created>
  <dcterms:modified xsi:type="dcterms:W3CDTF">2017-06-06T04:09:11Z</dcterms:modified>
</cp:coreProperties>
</file>